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L:\תכנון ובקרה\פרויקטים\54. טיילת אלברט\חומר למכרז\"/>
    </mc:Choice>
  </mc:AlternateContent>
  <xr:revisionPtr revIDLastSave="0" documentId="13_ncr:1_{02F9E99B-ED44-4767-A425-1324F2259D5A}" xr6:coauthVersionLast="47" xr6:coauthVersionMax="47" xr10:uidLastSave="{00000000-0000-0000-0000-000000000000}"/>
  <bookViews>
    <workbookView xWindow="24" yWindow="24" windowWidth="23016" windowHeight="12336" activeTab="1" xr2:uid="{00000000-000D-0000-FFFF-FFFF00000000}"/>
  </bookViews>
  <sheets>
    <sheet name="כתב כמויות אומדן" sheetId="1" r:id="rId1"/>
    <sheet name="כתב כמויות למילוי" sheetId="3" r:id="rId2"/>
  </sheets>
  <definedNames>
    <definedName name="_xlnm.Print_Area" localSheetId="0">'כתב כמויות אומדן'!$A$1:$F$93</definedName>
    <definedName name="_xlnm.Print_Area" localSheetId="1">'כתב כמויות למילוי'!$A$1:$F$93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12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0" i="3"/>
  <c r="F9" i="3"/>
  <c r="F8" i="3"/>
  <c r="F7" i="3"/>
  <c r="F6" i="3"/>
  <c r="F5" i="3"/>
  <c r="F4" i="3"/>
  <c r="F91" i="3" l="1"/>
  <c r="F92" i="3" s="1"/>
  <c r="F93" i="3" s="1"/>
  <c r="F76" i="1"/>
  <c r="F77" i="1"/>
  <c r="F78" i="1"/>
  <c r="F79" i="1"/>
  <c r="F80" i="1"/>
  <c r="F81" i="1"/>
  <c r="F82" i="1"/>
  <c r="F83" i="1"/>
  <c r="F84" i="1"/>
  <c r="F85" i="1"/>
  <c r="F86" i="1"/>
  <c r="F8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49" i="1"/>
  <c r="F50" i="1"/>
  <c r="F51" i="1"/>
  <c r="F52" i="1"/>
  <c r="F53" i="1"/>
  <c r="F54" i="1"/>
  <c r="F55" i="1"/>
  <c r="F48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1" i="1"/>
  <c r="F13" i="1"/>
  <c r="F14" i="1"/>
  <c r="F15" i="1"/>
  <c r="F16" i="1"/>
  <c r="F17" i="1"/>
  <c r="F18" i="1"/>
  <c r="F19" i="1"/>
  <c r="F5" i="1"/>
  <c r="F6" i="1"/>
  <c r="F7" i="1"/>
  <c r="F8" i="1"/>
  <c r="F9" i="1"/>
  <c r="F10" i="1"/>
  <c r="F75" i="1" l="1"/>
  <c r="F4" i="1" l="1"/>
  <c r="F57" i="1"/>
  <c r="F12" i="1"/>
  <c r="F91" i="1" l="1"/>
  <c r="F92" i="1" s="1"/>
  <c r="F93" i="1" l="1"/>
</calcChain>
</file>

<file path=xl/sharedStrings.xml><?xml version="1.0" encoding="utf-8"?>
<sst xmlns="http://schemas.openxmlformats.org/spreadsheetml/2006/main" count="525" uniqueCount="190">
  <si>
    <t>מספר</t>
  </si>
  <si>
    <t>תאור</t>
  </si>
  <si>
    <t>יח' מידה</t>
  </si>
  <si>
    <t>כמות</t>
  </si>
  <si>
    <t>מחיר</t>
  </si>
  <si>
    <t>סה"כ</t>
  </si>
  <si>
    <t>עבודות פיתוח</t>
  </si>
  <si>
    <t xml:space="preserve"> מ"ר</t>
  </si>
  <si>
    <t>מסלעה מאבן מקומית</t>
  </si>
  <si>
    <t>סלעים מאבן רמון בגודל כ1.0/1.2 מ'</t>
  </si>
  <si>
    <t xml:space="preserve"> יח'</t>
  </si>
  <si>
    <t>קירות ישיבה מאבן לפי פרט 3 עבור טריבונות מסוגים שונים</t>
  </si>
  <si>
    <t xml:space="preserve"> מ"ק</t>
  </si>
  <si>
    <t>קירות אבן לקט לפי פרט 4</t>
  </si>
  <si>
    <t>ספסל לפי פרט 12</t>
  </si>
  <si>
    <t>ברזיה קולר לפי פרט 10</t>
  </si>
  <si>
    <t>שולחן פיקניק "חורש" לפי פרט 22</t>
  </si>
  <si>
    <t>מדרגות אבן רמון לפי פרט 5</t>
  </si>
  <si>
    <t xml:space="preserve"> מטר</t>
  </si>
  <si>
    <t>תוספת עבור פס אבן שחורה רוחב 3 ס"מ למדרגות הנ"ל כולל כל הדרוש</t>
  </si>
  <si>
    <t>חצץ גודל עדש כולל פזור באזור מצפור הפסלים</t>
  </si>
  <si>
    <t>מחסום נשלף לפי פרט 21</t>
  </si>
  <si>
    <t>מעקה אחיזה למדרגות ורמפות, לפי פרט 6</t>
  </si>
  <si>
    <t>פרגולות עץ לפי פרט 13 ומפרט</t>
  </si>
  <si>
    <t>חידוש צבע ותיקונים בקונסטרוקצית הגשרון הקיים</t>
  </si>
  <si>
    <t>קומפ'</t>
  </si>
  <si>
    <t>מעקה מתכת לפי פרט בין  קטעי קירות (עבור "חורי הצצה" לנוף) לפי פרט 9</t>
  </si>
  <si>
    <t>ראש מערכת כולל 4 ברזים, מחשב XR וכל הדרוש לפי פרט כולל ארון</t>
  </si>
  <si>
    <t>צינור השקיה 63/10</t>
  </si>
  <si>
    <t>צינור השקיה 50/10</t>
  </si>
  <si>
    <t>צינור השקיה 32/10</t>
  </si>
  <si>
    <t>צינור השקיה 25/10</t>
  </si>
  <si>
    <t>טבעת טפטפות לעצים</t>
  </si>
  <si>
    <t>עצים גודל 10</t>
  </si>
  <si>
    <t>מגינים לעצים לפי פרט 19</t>
  </si>
  <si>
    <t>חפירה זהירה</t>
  </si>
  <si>
    <t>צורת דרך ידנית להתווית שבילים "למיטבי לכת" לפי מפרט מיוחד</t>
  </si>
  <si>
    <t>מצע סוג א'</t>
  </si>
  <si>
    <t>פירוק קירות וטריבונות קיימות</t>
  </si>
  <si>
    <t>טשטוש דרכים קיימות לפי מפרט</t>
  </si>
  <si>
    <t>סילוק גדרות, עמודים, קירות ושערים מסוגים שונים</t>
  </si>
  <si>
    <t>תימוך איזורים מיוחדים ע"י אבן צד מקומית כולל חפירה ויסוד בטון (גובה כ-20 ס"מ)</t>
  </si>
  <si>
    <t>פירוק מדרגות קיימות</t>
  </si>
  <si>
    <t>פירוק זהיר של קטעי קירות קיימים כולל תיקונים בשוליים</t>
  </si>
  <si>
    <t/>
  </si>
  <si>
    <t>יח'</t>
  </si>
  <si>
    <t>חפירה ו/או חציבה של תעלות לכבלים כולל כל הנדרש לפי סעיף 08.1.252 ברוחב 40 ס"מ ועומק 100 ס"מ באמצעות כל כלי מכאני שיידרש לרבות חופר-תעלות או בעבודת יים, בכל סוגי הקרקע.</t>
  </si>
  <si>
    <t>מ'</t>
  </si>
  <si>
    <t>גומחת בטון מזויין, מחולקת לשניים, במידות פנים 40/210/(80+10+80) ס"מ, לרבות גג, מעברים, חפירה וביסוס</t>
  </si>
  <si>
    <t>קומפ</t>
  </si>
  <si>
    <t>כבל מטיפוס N2XY בחתך 5X16 ממ"ר כולל כל הנדרש לפי סעיף 08.3.057 כולל סופיות מפצלות מתכווצות ("כפפות").</t>
  </si>
  <si>
    <t>מוליך הארקה מנחושת גלויה ושזורה בחתך 35 ממ"ר כולל כל הנדרש לפי סעיף 08.3.327</t>
  </si>
  <si>
    <t>אלקטרודת הארקה בקוטר 19 מ"מ ובאורך של 3 מ' תקועה אנכית בקרקע לרבות שוחת בטון טרומית בקוטר 40 ס"מ ובעומק 60 ס"מ כולל כל הנדרש לפי סעיף 08.3.381</t>
  </si>
  <si>
    <t>מאמ"תים עד 3X63 אמפר כושר ניתוק 25 קילואמפר בהגנה תרמית ומגנטית ניתנת לכיוון (לרבות ידית רגילה)</t>
  </si>
  <si>
    <t>ממסר פחת 4X63 אמפר רגישות 30 מיליאמפר דגם A תוצרת "HAGER" כדוגמת חב' "מולכו" או גוויס כדוגמת "ארכה" או ש"ע</t>
  </si>
  <si>
    <t>מבנה לוח מפוליאסטר במידות 336X800X1100 מ"מ IP65 לרבות דלת, סוקל מובנה ומסגרת קיבוע</t>
  </si>
  <si>
    <t>מ"א</t>
  </si>
  <si>
    <t>אבן אי תנועה משופעת, במידות 23/23/100 ס"מ לרבות יסוד ומשענת בטון, גוון אפור</t>
  </si>
  <si>
    <t>מ"ק</t>
  </si>
  <si>
    <t>מ"ר</t>
  </si>
  <si>
    <t>ניסור באספלט קיים</t>
  </si>
  <si>
    <t>יישור והידוק מבוקר של שתית לכבישים ומדרכות (צורת דרך) עד גובה 20 ס"מ (±)</t>
  </si>
  <si>
    <t xml:space="preserve">ציפוי יסוד באימולסיה ביטומית בשיעור של 1 ליטר/מ''ר </t>
  </si>
  <si>
    <t>ציפוי מאחה באימולסיה ביטומנית בשיעור של 0.25 ליטר/מ''ר</t>
  </si>
  <si>
    <t>שכבה מקשרת מבטון אספלט בעובי 5 ס"מ מתערובת עם אבן דולומיט גודל מקסימלי 19 מ"מ ("3/4), ביטומן 68-10 PG, לרבות פיזור והידוק</t>
  </si>
  <si>
    <t>שכבה נושאת עליונה בכבישים מבטון אספלט בעובי 4 ס"מ מתערובת עם אבן דולומיט גודל מקסימלי 19 מ"מ ("3/4), ביטומן 68-10 PG, לרבות פיזור והידוק</t>
  </si>
  <si>
    <t>עמוד מגולוון כולל תמרור מסוג עירוני, דרגה E.G</t>
  </si>
  <si>
    <t>תמרור הוריה זוהר מחזיר אור מסוג עירוני, דרגה E.G, ללא עמוד</t>
  </si>
  <si>
    <t>צביעת קווים ברוחב 12 ס"מ או 15 ס"מ לבן מלא/מקווקו</t>
  </si>
  <si>
    <t>צביעת מעברי חצייה (קווים ברוחב 50 ס"מ)</t>
  </si>
  <si>
    <t xml:space="preserve">צביעת קווי עצירה ברוחב 50 ס"מ  </t>
  </si>
  <si>
    <t>צביעת אבני שפה</t>
  </si>
  <si>
    <t>לפני מע"מ</t>
  </si>
  <si>
    <t>כולל מע"מ</t>
  </si>
  <si>
    <t xml:space="preserve">הכנה לחיבור קולרים עם ברז 11/2" </t>
  </si>
  <si>
    <t>פלטות קורטן לשבילים 20 מ"מ</t>
  </si>
  <si>
    <t>צינורות פוליאתילן כדוגמת PE-100 "מריפלקס" SDR-17 או ש"ע למים קרים, קוטר 50 מ"מ, דרג 10, מונחים בקרקע עם כיסוי מינימלי של 80 ס"מ, לרבות עטיפת חול וספחים</t>
  </si>
  <si>
    <t xml:space="preserve">	מד מים דירתי רב זרמי קוטר "1/2 1 דגם "MS" או ש"ע , ללחץ עבודה של 16 אטמ' עם קטע צינור, רקורד רגיל ורקורד אל חוזר, לרבות שני ברזי סגירה </t>
  </si>
  <si>
    <t>חיבור קו מים חדש מצינור פלדה קוטר "2 לקו קיים מצינור פלדה קוטר "3, לרבות עבודות חפירה לגילוי הקו הקיים, ניקוז הקו, חיבור לקו הקיים באמצעות ריתוך, מעבר קוטר/זקף/קשת/מופה לריתוך (מצמד), לא כולל הסתעפות, לרבות העבודות והאביזרים הנדרשים לחיבור מושלם, והחזרת המצב לקדמותו</t>
  </si>
  <si>
    <t xml:space="preserve">אספקת והשחלת צינור פלדה קוטר 2" עם עטיפה חיצונית פוליאתילן שחול תלת שכבתי דוגמת "טריו" או APC-3 או ש"ע וציפוי פנים מלט צמנט בתוך שרוול 6" </t>
  </si>
  <si>
    <t>תכנון-בצוע שלט אזהרה לפי פרט 18</t>
  </si>
  <si>
    <t>תכנון-בצוע שלט הסבר לפי פרט 17</t>
  </si>
  <si>
    <t>תכנון-ביצוע שלט הכוונה לפי פרט 16</t>
  </si>
  <si>
    <t>מעקה לפי פרט 7, 9</t>
  </si>
  <si>
    <t>תיקוני אבן בקירות קיימים (באזורים בהם נפלו אבנים ובנקודות החשמל וכו') כולל עיבוי הבסיסם ע"פ פרט קונסרוקטור וע"י השלמת אבן לפי קיר קיים ולפי סימון בשטח על ידי האדריכל</t>
  </si>
  <si>
    <t>אשפתון לפי פרט 23</t>
  </si>
  <si>
    <t xml:space="preserve">	אספקה (בלבד) של צינורות פלדה שחורים ללא ציפוי פנימי וללא עטיפה חיצונית, עובי דופן "1/4, קוטר "8</t>
  </si>
  <si>
    <t>צינורות פלדה קוטר "2, עובי דופן 3.65 מ"מ, עם עטיפה חיצונית פוליאתילן שחול תלת שכבתי דוגמת "טריו" או APC-3 או ש"ע וציפוי פנים מלט צמנט, מונחים בקרקע בעומק עד 1.25 מ', לרבות ספחים, עבודות חפירה, עטיפת חול ומילוי חוזר</t>
  </si>
  <si>
    <t>"גמל" עילי קוטר "2, לרבות קטעי צנרת באורך עד 5 מ', 4 זויות 90 מעלות, ריתוכים וצביעת ה"גמל" (ללא אביזרים כגון מגופים ושסתומים) לרבות חיבור לקו מים, מותקן מושלם</t>
  </si>
  <si>
    <t>ברזים אלכסוניים או זווית ישרה עשויים סגסוגת נחושת, חיבורי הברגה, קוטר "1/2 1 ללא הרקורד המשולם בנפרד</t>
  </si>
  <si>
    <t xml:space="preserve">	צינורות פוליאתילן כדוגמת PE-100 "מריפלקס" SDR-17 או ש"ע למים קרים, קוטר 50 מ"מ, דרג 10, מונחים בקרקע עם כיסוי מינימלי של 80 ס"מ, לרבות עטיפת חול וספחים</t>
  </si>
  <si>
    <t>צורת דרך-הידוק שתית  כולל בשטחים מוגבלים</t>
  </si>
  <si>
    <t>מצע סוג א' לרבות פיזור והידוק מבוקר, המצע יסופק ממחצבה מאושרת.מתחת לאספלט</t>
  </si>
  <si>
    <t>שביל בטון (PARK WAY) על בסיס חומרי מליטה ואגרגטים אצילים, כדוגמת "אפולוניה", לפי פרט 1 תוצרת סטודיו בטון/רדימיקס כולל מצעים,יריועת וחפירה כולל ווטות בצדדים וברזל זיון</t>
  </si>
  <si>
    <t>מע"מ 17%</t>
  </si>
  <si>
    <t>01.08</t>
  </si>
  <si>
    <t>01.08.0258</t>
  </si>
  <si>
    <t>01.08.0498</t>
  </si>
  <si>
    <t>01.08.0126</t>
  </si>
  <si>
    <t>01.08.0336</t>
  </si>
  <si>
    <t>01.08.0381</t>
  </si>
  <si>
    <t>01.08.0387</t>
  </si>
  <si>
    <t>01.08.0020</t>
  </si>
  <si>
    <t>01.40.0090</t>
  </si>
  <si>
    <t>01.40.0130</t>
  </si>
  <si>
    <t>01.40.0141</t>
  </si>
  <si>
    <t>01.40.0140</t>
  </si>
  <si>
    <t>01.40.0170</t>
  </si>
  <si>
    <t>01.40.0440</t>
  </si>
  <si>
    <t>01.40.0030</t>
  </si>
  <si>
    <t>01.40.0080</t>
  </si>
  <si>
    <t>01.40.0010</t>
  </si>
  <si>
    <t>01.40.0040</t>
  </si>
  <si>
    <t>01.40.0029</t>
  </si>
  <si>
    <t>01.41</t>
  </si>
  <si>
    <t>01.41.0010</t>
  </si>
  <si>
    <t>01.41.0030</t>
  </si>
  <si>
    <t>01.41.0040</t>
  </si>
  <si>
    <t>01.41.0060</t>
  </si>
  <si>
    <t>01.41.0070</t>
  </si>
  <si>
    <t>01.41.0080</t>
  </si>
  <si>
    <t>01.51</t>
  </si>
  <si>
    <t>01.51.0032</t>
  </si>
  <si>
    <t>01.51.0019</t>
  </si>
  <si>
    <t>01.51.0009</t>
  </si>
  <si>
    <t>01.51.0011</t>
  </si>
  <si>
    <t>01.51.0014</t>
  </si>
  <si>
    <t>01.51.0021</t>
  </si>
  <si>
    <t>01.51.0043</t>
  </si>
  <si>
    <t>01.51.0044</t>
  </si>
  <si>
    <t>01.51.0045</t>
  </si>
  <si>
    <t>01.51.0046</t>
  </si>
  <si>
    <t>01.51.0047</t>
  </si>
  <si>
    <t>01.51.0048</t>
  </si>
  <si>
    <t>01.51.0049</t>
  </si>
  <si>
    <t>01.57.0007</t>
  </si>
  <si>
    <t>01.57.0060</t>
  </si>
  <si>
    <t>01.57.0090</t>
  </si>
  <si>
    <t>01.57.0100</t>
  </si>
  <si>
    <t>01.57.0320</t>
  </si>
  <si>
    <t>01.57.0498</t>
  </si>
  <si>
    <t>01.57.0040</t>
  </si>
  <si>
    <t>01.57.0221</t>
  </si>
  <si>
    <t>01.57.0222</t>
  </si>
  <si>
    <t>01.57.0225</t>
  </si>
  <si>
    <t>01.57.0226</t>
  </si>
  <si>
    <t>01.57.0228</t>
  </si>
  <si>
    <t>01.40.0000</t>
  </si>
  <si>
    <t>חשמל ותקשורת</t>
  </si>
  <si>
    <t>01</t>
  </si>
  <si>
    <t>01.40.0511</t>
  </si>
  <si>
    <t>עבודות גינון</t>
  </si>
  <si>
    <t>עבודות עפר וסלילה</t>
  </si>
  <si>
    <t>01.51.0040</t>
  </si>
  <si>
    <t>01.57</t>
  </si>
  <si>
    <t>קווי מים</t>
  </si>
  <si>
    <t>01.57.0224</t>
  </si>
  <si>
    <t>פיתוח טיילת אלברט והר גמל</t>
  </si>
  <si>
    <t>01.08.0240</t>
  </si>
  <si>
    <t>01.40.0020</t>
  </si>
  <si>
    <t>01.40.0200</t>
  </si>
  <si>
    <t>01.40.0210</t>
  </si>
  <si>
    <t>01.40.0410</t>
  </si>
  <si>
    <t>01.40.0420</t>
  </si>
  <si>
    <t>01.40.0430</t>
  </si>
  <si>
    <t>01.40.0060</t>
  </si>
  <si>
    <t>01.40.0070</t>
  </si>
  <si>
    <t>01.40.0110</t>
  </si>
  <si>
    <t>01.40.0031</t>
  </si>
  <si>
    <t>01.40.0032</t>
  </si>
  <si>
    <t>01.40.0041</t>
  </si>
  <si>
    <t>01.40.0042</t>
  </si>
  <si>
    <t>01.41.0090</t>
  </si>
  <si>
    <t>01.41.0050</t>
  </si>
  <si>
    <t>01.51.0010</t>
  </si>
  <si>
    <t>01.51.0020</t>
  </si>
  <si>
    <t>01.00</t>
  </si>
  <si>
    <t>הכנות</t>
  </si>
  <si>
    <t>01.00.0010</t>
  </si>
  <si>
    <t>01.00.0011</t>
  </si>
  <si>
    <t>01.00.0012</t>
  </si>
  <si>
    <t>01.00.0015</t>
  </si>
  <si>
    <t>01.00.0018</t>
  </si>
  <si>
    <t>01.00.0019</t>
  </si>
  <si>
    <t>01.00.0021</t>
  </si>
  <si>
    <t>חרישה ותיחח פני דרך קיימת לעומק עד 15 ס"מ ,פילוס והידוק רגיל בתוספת מצע א עד 20%</t>
  </si>
  <si>
    <t>01.51.0008</t>
  </si>
  <si>
    <t>01.40.0085</t>
  </si>
  <si>
    <t>הרכבת דיק עץ איפאה  לפי פרט עובי 30 מ"מ</t>
  </si>
  <si>
    <t xml:space="preserve">מעקה מתכת בטיחות  לפי פרט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</si>
</sst>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#,###,##0.000"/>
    <numFmt numFmtId="165" formatCode="#,###,##0.00"/>
    <numFmt numFmtId="166" formatCode="&quot;₪&quot;\ #,##0.00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00B050"/>
      <name val="Arial"/>
      <family val="2"/>
      <scheme val="minor"/>
    </font>
    <font>
      <sz val="8"/>
      <name val="Arial"/>
      <family val="2"/>
      <charset val="177"/>
      <scheme val="minor"/>
    </font>
    <font>
      <b/>
      <sz val="12"/>
      <color rgb="FF0000FF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 readingOrder="2"/>
    </xf>
    <xf numFmtId="166" fontId="0" fillId="0" borderId="0" xfId="0" applyNumberFormat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/>
    <xf numFmtId="165" fontId="7" fillId="0" borderId="1" xfId="0" applyNumberFormat="1" applyFont="1" applyBorder="1"/>
    <xf numFmtId="165" fontId="7" fillId="0" borderId="1" xfId="0" applyNumberFormat="1" applyFont="1" applyBorder="1" applyAlignment="1"/>
    <xf numFmtId="0" fontId="2" fillId="0" borderId="1" xfId="0" applyFont="1" applyBorder="1" applyAlignment="1">
      <alignment shrinkToFit="1"/>
    </xf>
    <xf numFmtId="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166" fontId="0" fillId="0" borderId="1" xfId="0" applyNumberFormat="1" applyBorder="1" applyAlignment="1"/>
    <xf numFmtId="49" fontId="0" fillId="0" borderId="1" xfId="0" applyNumberFormat="1" applyBorder="1" applyAlignment="1">
      <alignment horizontal="right" wrapText="1" readingOrder="2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 readingOrder="2"/>
    </xf>
    <xf numFmtId="44" fontId="2" fillId="0" borderId="1" xfId="2" applyFont="1" applyBorder="1" applyAlignment="1">
      <alignment horizontal="right"/>
    </xf>
    <xf numFmtId="44" fontId="0" fillId="0" borderId="1" xfId="2" applyFont="1" applyBorder="1"/>
    <xf numFmtId="0" fontId="4" fillId="0" borderId="1" xfId="0" applyFont="1" applyBorder="1"/>
    <xf numFmtId="166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6" borderId="1" xfId="0" applyNumberFormat="1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0" fontId="3" fillId="5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 readingOrder="2"/>
    </xf>
    <xf numFmtId="44" fontId="0" fillId="0" borderId="1" xfId="2" applyFont="1" applyFill="1" applyBorder="1" applyAlignment="1">
      <alignment horizontal="right" wrapText="1" readingOrder="1"/>
    </xf>
    <xf numFmtId="0" fontId="0" fillId="0" borderId="1" xfId="0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4" fontId="0" fillId="0" borderId="1" xfId="2" applyFont="1" applyBorder="1" applyProtection="1">
      <protection locked="0"/>
    </xf>
    <xf numFmtId="49" fontId="4" fillId="6" borderId="1" xfId="0" applyNumberFormat="1" applyFont="1" applyFill="1" applyBorder="1" applyAlignment="1" applyProtection="1">
      <alignment wrapText="1"/>
      <protection locked="0"/>
    </xf>
    <xf numFmtId="44" fontId="2" fillId="0" borderId="1" xfId="2" applyFont="1" applyBorder="1" applyAlignment="1" applyProtection="1">
      <alignment horizontal="right"/>
      <protection locked="0"/>
    </xf>
    <xf numFmtId="49" fontId="4" fillId="6" borderId="1" xfId="0" applyNumberFormat="1" applyFont="1" applyFill="1" applyBorder="1" applyAlignment="1" applyProtection="1">
      <alignment horizontal="right" wrapText="1"/>
      <protection locked="0"/>
    </xf>
    <xf numFmtId="0" fontId="3" fillId="5" borderId="1" xfId="0" applyFont="1" applyFill="1" applyBorder="1" applyAlignment="1" applyProtection="1">
      <alignment horizontal="right"/>
      <protection locked="0"/>
    </xf>
    <xf numFmtId="44" fontId="0" fillId="0" borderId="1" xfId="2" applyFont="1" applyFill="1" applyBorder="1" applyAlignment="1" applyProtection="1">
      <alignment horizontal="right" wrapText="1" readingOrder="1"/>
      <protection locked="0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rightToLeft="1" topLeftCell="A79" zoomScale="85" zoomScaleNormal="85" workbookViewId="0">
      <selection activeCell="E87" sqref="E87"/>
    </sheetView>
  </sheetViews>
  <sheetFormatPr defaultRowHeight="13.8" x14ac:dyDescent="0.25"/>
  <cols>
    <col min="1" max="1" width="15.19921875" style="29" customWidth="1"/>
    <col min="2" max="2" width="96.59765625" style="40" customWidth="1"/>
    <col min="4" max="4" width="12.19921875" customWidth="1"/>
    <col min="5" max="5" width="16.59765625" customWidth="1"/>
    <col min="6" max="6" width="16.69921875" style="1" customWidth="1"/>
    <col min="7" max="7" width="15.69921875" customWidth="1"/>
  </cols>
  <sheetData>
    <row r="1" spans="1:6" ht="15.6" x14ac:dyDescent="0.3">
      <c r="A1" s="28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</row>
    <row r="2" spans="1:6" ht="17.399999999999999" x14ac:dyDescent="0.3">
      <c r="A2" s="33" t="s">
        <v>149</v>
      </c>
      <c r="B2" s="35" t="s">
        <v>157</v>
      </c>
      <c r="C2" s="32"/>
      <c r="D2" s="32"/>
      <c r="E2" s="32"/>
      <c r="F2" s="32"/>
    </row>
    <row r="3" spans="1:6" x14ac:dyDescent="0.25">
      <c r="A3" s="19" t="s">
        <v>176</v>
      </c>
      <c r="B3" s="31" t="s">
        <v>177</v>
      </c>
      <c r="C3" s="30"/>
      <c r="D3" s="30"/>
      <c r="E3" s="30"/>
      <c r="F3" s="30"/>
    </row>
    <row r="4" spans="1:6" x14ac:dyDescent="0.25">
      <c r="A4" s="19" t="s">
        <v>178</v>
      </c>
      <c r="B4" s="14" t="s">
        <v>38</v>
      </c>
      <c r="C4" s="14" t="s">
        <v>12</v>
      </c>
      <c r="D4" s="15">
        <v>70</v>
      </c>
      <c r="E4" s="25">
        <v>40</v>
      </c>
      <c r="F4" s="16">
        <f t="shared" ref="F4:F10" si="0">D4*E4</f>
        <v>2800</v>
      </c>
    </row>
    <row r="5" spans="1:6" x14ac:dyDescent="0.25">
      <c r="A5" s="19" t="s">
        <v>179</v>
      </c>
      <c r="B5" s="14" t="s">
        <v>39</v>
      </c>
      <c r="C5" s="14" t="s">
        <v>7</v>
      </c>
      <c r="D5" s="15">
        <v>400</v>
      </c>
      <c r="E5" s="25">
        <v>30</v>
      </c>
      <c r="F5" s="16">
        <f t="shared" si="0"/>
        <v>12000</v>
      </c>
    </row>
    <row r="6" spans="1:6" x14ac:dyDescent="0.25">
      <c r="A6" s="19" t="s">
        <v>180</v>
      </c>
      <c r="B6" s="14" t="s">
        <v>40</v>
      </c>
      <c r="C6" s="14" t="s">
        <v>18</v>
      </c>
      <c r="D6" s="15">
        <v>40</v>
      </c>
      <c r="E6" s="25">
        <v>30</v>
      </c>
      <c r="F6" s="16">
        <f t="shared" si="0"/>
        <v>1200</v>
      </c>
    </row>
    <row r="7" spans="1:6" x14ac:dyDescent="0.25">
      <c r="A7" s="19" t="s">
        <v>181</v>
      </c>
      <c r="B7" s="14" t="s">
        <v>41</v>
      </c>
      <c r="C7" s="14" t="s">
        <v>18</v>
      </c>
      <c r="D7" s="15">
        <v>100</v>
      </c>
      <c r="E7" s="25">
        <v>350</v>
      </c>
      <c r="F7" s="16">
        <f t="shared" si="0"/>
        <v>35000</v>
      </c>
    </row>
    <row r="8" spans="1:6" x14ac:dyDescent="0.25">
      <c r="A8" s="19" t="s">
        <v>182</v>
      </c>
      <c r="B8" s="14" t="s">
        <v>42</v>
      </c>
      <c r="C8" s="14" t="s">
        <v>18</v>
      </c>
      <c r="D8" s="15">
        <v>200</v>
      </c>
      <c r="E8" s="25">
        <v>50</v>
      </c>
      <c r="F8" s="16">
        <f t="shared" si="0"/>
        <v>10000</v>
      </c>
    </row>
    <row r="9" spans="1:6" x14ac:dyDescent="0.25">
      <c r="A9" s="19" t="s">
        <v>183</v>
      </c>
      <c r="B9" s="14" t="s">
        <v>43</v>
      </c>
      <c r="C9" s="14" t="s">
        <v>18</v>
      </c>
      <c r="D9" s="15">
        <v>60</v>
      </c>
      <c r="E9" s="25">
        <v>500</v>
      </c>
      <c r="F9" s="16">
        <f t="shared" si="0"/>
        <v>30000</v>
      </c>
    </row>
    <row r="10" spans="1:6" x14ac:dyDescent="0.25">
      <c r="A10" s="19" t="s">
        <v>184</v>
      </c>
      <c r="B10" s="38" t="s">
        <v>60</v>
      </c>
      <c r="C10" s="18" t="s">
        <v>56</v>
      </c>
      <c r="D10" s="18">
        <v>20</v>
      </c>
      <c r="E10" s="25">
        <v>14</v>
      </c>
      <c r="F10" s="16">
        <f t="shared" si="0"/>
        <v>280</v>
      </c>
    </row>
    <row r="11" spans="1:6" x14ac:dyDescent="0.25">
      <c r="A11" s="19" t="s">
        <v>95</v>
      </c>
      <c r="B11" s="31" t="s">
        <v>148</v>
      </c>
      <c r="C11" s="30" t="s">
        <v>44</v>
      </c>
      <c r="D11" s="30" t="s">
        <v>44</v>
      </c>
      <c r="E11" s="30" t="s">
        <v>44</v>
      </c>
      <c r="F11" s="30"/>
    </row>
    <row r="12" spans="1:6" x14ac:dyDescent="0.25">
      <c r="A12" s="19" t="s">
        <v>102</v>
      </c>
      <c r="B12" s="13" t="s">
        <v>53</v>
      </c>
      <c r="C12" s="10" t="s">
        <v>45</v>
      </c>
      <c r="D12" s="11">
        <v>2</v>
      </c>
      <c r="E12" s="24">
        <v>670</v>
      </c>
      <c r="F12" s="12">
        <f t="shared" ref="F12:F19" si="1">MMULT(D12,E12)</f>
        <v>1340</v>
      </c>
    </row>
    <row r="13" spans="1:6" x14ac:dyDescent="0.25">
      <c r="A13" s="19" t="s">
        <v>98</v>
      </c>
      <c r="B13" s="13" t="s">
        <v>50</v>
      </c>
      <c r="C13" s="10" t="s">
        <v>47</v>
      </c>
      <c r="D13" s="11">
        <v>400</v>
      </c>
      <c r="E13" s="24">
        <v>47</v>
      </c>
      <c r="F13" s="12">
        <f t="shared" si="1"/>
        <v>18800</v>
      </c>
    </row>
    <row r="14" spans="1:6" x14ac:dyDescent="0.25">
      <c r="A14" s="19" t="s">
        <v>158</v>
      </c>
      <c r="B14" s="13" t="s">
        <v>54</v>
      </c>
      <c r="C14" s="10" t="s">
        <v>45</v>
      </c>
      <c r="D14" s="11">
        <v>2</v>
      </c>
      <c r="E14" s="24">
        <v>600</v>
      </c>
      <c r="F14" s="12">
        <f t="shared" si="1"/>
        <v>1200</v>
      </c>
    </row>
    <row r="15" spans="1:6" ht="27.6" x14ac:dyDescent="0.25">
      <c r="A15" s="19" t="s">
        <v>96</v>
      </c>
      <c r="B15" s="13" t="s">
        <v>46</v>
      </c>
      <c r="C15" s="10" t="s">
        <v>47</v>
      </c>
      <c r="D15" s="11">
        <v>400</v>
      </c>
      <c r="E15" s="24">
        <v>36</v>
      </c>
      <c r="F15" s="12">
        <f t="shared" si="1"/>
        <v>14400</v>
      </c>
    </row>
    <row r="16" spans="1:6" x14ac:dyDescent="0.25">
      <c r="A16" s="19" t="s">
        <v>99</v>
      </c>
      <c r="B16" s="13" t="s">
        <v>51</v>
      </c>
      <c r="C16" s="10" t="s">
        <v>47</v>
      </c>
      <c r="D16" s="11">
        <v>400</v>
      </c>
      <c r="E16" s="24">
        <v>26</v>
      </c>
      <c r="F16" s="12">
        <f t="shared" si="1"/>
        <v>10400</v>
      </c>
    </row>
    <row r="17" spans="1:6" x14ac:dyDescent="0.25">
      <c r="A17" s="19" t="s">
        <v>100</v>
      </c>
      <c r="B17" s="13" t="s">
        <v>55</v>
      </c>
      <c r="C17" s="10" t="s">
        <v>45</v>
      </c>
      <c r="D17" s="11">
        <v>2</v>
      </c>
      <c r="E17" s="24">
        <v>3400</v>
      </c>
      <c r="F17" s="12">
        <f t="shared" si="1"/>
        <v>6800</v>
      </c>
    </row>
    <row r="18" spans="1:6" ht="27.6" x14ac:dyDescent="0.25">
      <c r="A18" s="19" t="s">
        <v>101</v>
      </c>
      <c r="B18" s="13" t="s">
        <v>52</v>
      </c>
      <c r="C18" s="10" t="s">
        <v>49</v>
      </c>
      <c r="D18" s="11">
        <v>4</v>
      </c>
      <c r="E18" s="24">
        <v>799</v>
      </c>
      <c r="F18" s="12">
        <f t="shared" si="1"/>
        <v>3196</v>
      </c>
    </row>
    <row r="19" spans="1:6" x14ac:dyDescent="0.25">
      <c r="A19" s="19" t="s">
        <v>97</v>
      </c>
      <c r="B19" s="13" t="s">
        <v>48</v>
      </c>
      <c r="C19" s="10" t="s">
        <v>49</v>
      </c>
      <c r="D19" s="11">
        <v>2</v>
      </c>
      <c r="E19" s="24">
        <v>2200</v>
      </c>
      <c r="F19" s="12">
        <f t="shared" si="1"/>
        <v>4400</v>
      </c>
    </row>
    <row r="20" spans="1:6" x14ac:dyDescent="0.25">
      <c r="A20" s="19" t="s">
        <v>147</v>
      </c>
      <c r="B20" s="31" t="s">
        <v>6</v>
      </c>
      <c r="C20" s="31"/>
      <c r="D20" s="31"/>
      <c r="E20" s="31"/>
      <c r="F20" s="31"/>
    </row>
    <row r="21" spans="1:6" x14ac:dyDescent="0.25">
      <c r="A21" s="19" t="s">
        <v>111</v>
      </c>
      <c r="B21" s="14" t="s">
        <v>82</v>
      </c>
      <c r="C21" s="17" t="s">
        <v>25</v>
      </c>
      <c r="D21" s="15">
        <v>5</v>
      </c>
      <c r="E21" s="25">
        <v>2500</v>
      </c>
      <c r="F21" s="16">
        <f>E21*D21</f>
        <v>12500</v>
      </c>
    </row>
    <row r="22" spans="1:6" ht="27.6" x14ac:dyDescent="0.25">
      <c r="A22" s="19" t="s">
        <v>159</v>
      </c>
      <c r="B22" s="13" t="s">
        <v>93</v>
      </c>
      <c r="C22" s="14" t="s">
        <v>7</v>
      </c>
      <c r="D22" s="15">
        <v>4500</v>
      </c>
      <c r="E22" s="25">
        <v>375</v>
      </c>
      <c r="F22" s="16">
        <f t="shared" ref="F22:F55" si="2">E22*D22</f>
        <v>1687500</v>
      </c>
    </row>
    <row r="23" spans="1:6" x14ac:dyDescent="0.25">
      <c r="A23" s="20" t="s">
        <v>113</v>
      </c>
      <c r="B23" s="38" t="s">
        <v>57</v>
      </c>
      <c r="C23" s="18" t="s">
        <v>56</v>
      </c>
      <c r="D23" s="18">
        <v>85</v>
      </c>
      <c r="E23" s="25">
        <v>80</v>
      </c>
      <c r="F23" s="16">
        <f t="shared" si="2"/>
        <v>6800</v>
      </c>
    </row>
    <row r="24" spans="1:6" x14ac:dyDescent="0.25">
      <c r="A24" s="19" t="s">
        <v>109</v>
      </c>
      <c r="B24" s="14" t="s">
        <v>22</v>
      </c>
      <c r="C24" s="17" t="s">
        <v>18</v>
      </c>
      <c r="D24" s="15">
        <v>250</v>
      </c>
      <c r="E24" s="25">
        <v>600</v>
      </c>
      <c r="F24" s="16">
        <f t="shared" si="2"/>
        <v>150000</v>
      </c>
    </row>
    <row r="25" spans="1:6" x14ac:dyDescent="0.25">
      <c r="A25" s="19" t="s">
        <v>168</v>
      </c>
      <c r="B25" s="14" t="s">
        <v>23</v>
      </c>
      <c r="C25" s="17" t="s">
        <v>7</v>
      </c>
      <c r="D25" s="15">
        <v>210</v>
      </c>
      <c r="E25" s="25">
        <v>1300</v>
      </c>
      <c r="F25" s="16">
        <f t="shared" si="2"/>
        <v>273000</v>
      </c>
    </row>
    <row r="26" spans="1:6" x14ac:dyDescent="0.25">
      <c r="A26" s="19" t="s">
        <v>169</v>
      </c>
      <c r="B26" s="14" t="s">
        <v>80</v>
      </c>
      <c r="C26" s="17" t="s">
        <v>25</v>
      </c>
      <c r="D26" s="15">
        <v>5</v>
      </c>
      <c r="E26" s="25">
        <v>2500</v>
      </c>
      <c r="F26" s="16">
        <f t="shared" si="2"/>
        <v>12500</v>
      </c>
    </row>
    <row r="27" spans="1:6" x14ac:dyDescent="0.25">
      <c r="A27" s="19" t="s">
        <v>112</v>
      </c>
      <c r="B27" s="14" t="s">
        <v>81</v>
      </c>
      <c r="C27" s="17" t="s">
        <v>25</v>
      </c>
      <c r="D27" s="15">
        <v>3</v>
      </c>
      <c r="E27" s="25">
        <v>15000</v>
      </c>
      <c r="F27" s="16">
        <f t="shared" si="2"/>
        <v>45000</v>
      </c>
    </row>
    <row r="28" spans="1:6" x14ac:dyDescent="0.25">
      <c r="A28" s="19" t="s">
        <v>170</v>
      </c>
      <c r="B28" s="14" t="s">
        <v>24</v>
      </c>
      <c r="C28" s="17" t="s">
        <v>25</v>
      </c>
      <c r="D28" s="15">
        <v>1</v>
      </c>
      <c r="E28" s="25">
        <v>8000</v>
      </c>
      <c r="F28" s="16">
        <f t="shared" si="2"/>
        <v>8000</v>
      </c>
    </row>
    <row r="29" spans="1:6" x14ac:dyDescent="0.25">
      <c r="A29" s="19" t="s">
        <v>171</v>
      </c>
      <c r="B29" s="14" t="s">
        <v>75</v>
      </c>
      <c r="C29" s="17" t="s">
        <v>59</v>
      </c>
      <c r="D29" s="15">
        <v>25</v>
      </c>
      <c r="E29" s="25">
        <v>2500</v>
      </c>
      <c r="F29" s="16">
        <f t="shared" si="2"/>
        <v>62500</v>
      </c>
    </row>
    <row r="30" spans="1:6" x14ac:dyDescent="0.25">
      <c r="A30" s="19" t="s">
        <v>165</v>
      </c>
      <c r="B30" s="14" t="s">
        <v>188</v>
      </c>
      <c r="C30" s="17" t="s">
        <v>7</v>
      </c>
      <c r="D30" s="15">
        <v>40</v>
      </c>
      <c r="E30" s="25">
        <v>1300</v>
      </c>
      <c r="F30" s="16">
        <f t="shared" si="2"/>
        <v>52000</v>
      </c>
    </row>
    <row r="31" spans="1:6" x14ac:dyDescent="0.25">
      <c r="A31" s="19" t="s">
        <v>166</v>
      </c>
      <c r="B31" s="14" t="s">
        <v>85</v>
      </c>
      <c r="C31" s="17" t="s">
        <v>45</v>
      </c>
      <c r="D31" s="15">
        <v>6</v>
      </c>
      <c r="E31" s="25">
        <v>2500</v>
      </c>
      <c r="F31" s="16">
        <f t="shared" si="2"/>
        <v>15000</v>
      </c>
    </row>
    <row r="32" spans="1:6" x14ac:dyDescent="0.25">
      <c r="A32" s="19" t="s">
        <v>110</v>
      </c>
      <c r="B32" s="14" t="s">
        <v>26</v>
      </c>
      <c r="C32" s="17" t="s">
        <v>18</v>
      </c>
      <c r="D32" s="15">
        <v>30</v>
      </c>
      <c r="E32" s="25">
        <v>600</v>
      </c>
      <c r="F32" s="16">
        <f t="shared" si="2"/>
        <v>18000</v>
      </c>
    </row>
    <row r="33" spans="1:6" x14ac:dyDescent="0.25">
      <c r="A33" s="19" t="s">
        <v>187</v>
      </c>
      <c r="B33" s="14" t="s">
        <v>189</v>
      </c>
      <c r="C33" s="17" t="s">
        <v>18</v>
      </c>
      <c r="D33" s="15">
        <v>50</v>
      </c>
      <c r="E33" s="25">
        <v>600</v>
      </c>
      <c r="F33" s="16">
        <f t="shared" si="2"/>
        <v>30000</v>
      </c>
    </row>
    <row r="34" spans="1:6" x14ac:dyDescent="0.25">
      <c r="A34" s="19" t="s">
        <v>103</v>
      </c>
      <c r="B34" s="14" t="s">
        <v>8</v>
      </c>
      <c r="C34" s="14" t="s">
        <v>7</v>
      </c>
      <c r="D34" s="15">
        <v>100</v>
      </c>
      <c r="E34" s="25">
        <v>150</v>
      </c>
      <c r="F34" s="16">
        <f t="shared" si="2"/>
        <v>15000</v>
      </c>
    </row>
    <row r="35" spans="1:6" x14ac:dyDescent="0.25">
      <c r="A35" s="19" t="s">
        <v>167</v>
      </c>
      <c r="B35" s="14" t="s">
        <v>9</v>
      </c>
      <c r="C35" s="14" t="s">
        <v>10</v>
      </c>
      <c r="D35" s="15">
        <v>150</v>
      </c>
      <c r="E35" s="25">
        <v>220</v>
      </c>
      <c r="F35" s="16">
        <f t="shared" si="2"/>
        <v>33000</v>
      </c>
    </row>
    <row r="36" spans="1:6" x14ac:dyDescent="0.25">
      <c r="A36" s="19" t="s">
        <v>104</v>
      </c>
      <c r="B36" s="14" t="s">
        <v>11</v>
      </c>
      <c r="C36" s="14" t="s">
        <v>12</v>
      </c>
      <c r="D36" s="15">
        <v>180</v>
      </c>
      <c r="E36" s="25">
        <v>950</v>
      </c>
      <c r="F36" s="16">
        <f t="shared" si="2"/>
        <v>171000</v>
      </c>
    </row>
    <row r="37" spans="1:6" x14ac:dyDescent="0.25">
      <c r="A37" s="19" t="s">
        <v>106</v>
      </c>
      <c r="B37" s="14" t="s">
        <v>13</v>
      </c>
      <c r="C37" s="14" t="s">
        <v>12</v>
      </c>
      <c r="D37" s="15">
        <v>400</v>
      </c>
      <c r="E37" s="25">
        <v>700</v>
      </c>
      <c r="F37" s="16">
        <f t="shared" si="2"/>
        <v>280000</v>
      </c>
    </row>
    <row r="38" spans="1:6" ht="27.6" x14ac:dyDescent="0.25">
      <c r="A38" s="19" t="s">
        <v>105</v>
      </c>
      <c r="B38" s="13" t="s">
        <v>84</v>
      </c>
      <c r="C38" s="14" t="s">
        <v>49</v>
      </c>
      <c r="D38" s="15">
        <v>1</v>
      </c>
      <c r="E38" s="25">
        <v>200000</v>
      </c>
      <c r="F38" s="16">
        <f t="shared" si="2"/>
        <v>200000</v>
      </c>
    </row>
    <row r="39" spans="1:6" x14ac:dyDescent="0.25">
      <c r="A39" s="19" t="s">
        <v>107</v>
      </c>
      <c r="B39" s="14" t="s">
        <v>14</v>
      </c>
      <c r="C39" s="14" t="s">
        <v>10</v>
      </c>
      <c r="D39" s="15">
        <v>20</v>
      </c>
      <c r="E39" s="25">
        <v>6500</v>
      </c>
      <c r="F39" s="16">
        <f t="shared" si="2"/>
        <v>130000</v>
      </c>
    </row>
    <row r="40" spans="1:6" x14ac:dyDescent="0.25">
      <c r="A40" s="19" t="s">
        <v>160</v>
      </c>
      <c r="B40" s="14" t="s">
        <v>15</v>
      </c>
      <c r="C40" s="14" t="s">
        <v>10</v>
      </c>
      <c r="D40" s="15">
        <v>2</v>
      </c>
      <c r="E40" s="25">
        <v>20000</v>
      </c>
      <c r="F40" s="16">
        <f t="shared" si="2"/>
        <v>40000</v>
      </c>
    </row>
    <row r="41" spans="1:6" x14ac:dyDescent="0.25">
      <c r="A41" s="19" t="s">
        <v>161</v>
      </c>
      <c r="B41" s="14" t="s">
        <v>16</v>
      </c>
      <c r="C41" s="14" t="s">
        <v>10</v>
      </c>
      <c r="D41" s="15">
        <v>4</v>
      </c>
      <c r="E41" s="25">
        <v>9000</v>
      </c>
      <c r="F41" s="16">
        <f t="shared" si="2"/>
        <v>36000</v>
      </c>
    </row>
    <row r="42" spans="1:6" x14ac:dyDescent="0.25">
      <c r="A42" s="19" t="s">
        <v>162</v>
      </c>
      <c r="B42" s="14" t="s">
        <v>17</v>
      </c>
      <c r="C42" s="14" t="s">
        <v>18</v>
      </c>
      <c r="D42" s="15">
        <v>320</v>
      </c>
      <c r="E42" s="25">
        <v>560</v>
      </c>
      <c r="F42" s="16">
        <f t="shared" si="2"/>
        <v>179200</v>
      </c>
    </row>
    <row r="43" spans="1:6" x14ac:dyDescent="0.25">
      <c r="A43" s="19" t="s">
        <v>163</v>
      </c>
      <c r="B43" s="14" t="s">
        <v>19</v>
      </c>
      <c r="C43" s="14" t="s">
        <v>18</v>
      </c>
      <c r="D43" s="15">
        <v>220</v>
      </c>
      <c r="E43" s="25">
        <v>200</v>
      </c>
      <c r="F43" s="16">
        <f t="shared" si="2"/>
        <v>44000</v>
      </c>
    </row>
    <row r="44" spans="1:6" x14ac:dyDescent="0.25">
      <c r="A44" s="19" t="s">
        <v>164</v>
      </c>
      <c r="B44" s="14" t="s">
        <v>20</v>
      </c>
      <c r="C44" s="14" t="s">
        <v>12</v>
      </c>
      <c r="D44" s="15">
        <v>10</v>
      </c>
      <c r="E44" s="25">
        <v>200</v>
      </c>
      <c r="F44" s="16">
        <f t="shared" si="2"/>
        <v>2000</v>
      </c>
    </row>
    <row r="45" spans="1:6" x14ac:dyDescent="0.25">
      <c r="A45" s="19" t="s">
        <v>108</v>
      </c>
      <c r="B45" s="14" t="s">
        <v>21</v>
      </c>
      <c r="C45" s="14" t="s">
        <v>10</v>
      </c>
      <c r="D45" s="15">
        <v>6</v>
      </c>
      <c r="E45" s="25">
        <v>2000</v>
      </c>
      <c r="F45" s="16">
        <f t="shared" si="2"/>
        <v>12000</v>
      </c>
    </row>
    <row r="46" spans="1:6" x14ac:dyDescent="0.25">
      <c r="A46" s="19" t="s">
        <v>150</v>
      </c>
      <c r="B46" s="14" t="s">
        <v>83</v>
      </c>
      <c r="C46" s="17" t="s">
        <v>18</v>
      </c>
      <c r="D46" s="15">
        <v>400</v>
      </c>
      <c r="E46" s="25">
        <v>600</v>
      </c>
      <c r="F46" s="16">
        <f t="shared" si="2"/>
        <v>240000</v>
      </c>
    </row>
    <row r="47" spans="1:6" x14ac:dyDescent="0.25">
      <c r="A47" s="19" t="s">
        <v>114</v>
      </c>
      <c r="B47" s="31" t="s">
        <v>151</v>
      </c>
      <c r="C47" s="31"/>
      <c r="D47" s="31"/>
      <c r="E47" s="31"/>
      <c r="F47" s="31"/>
    </row>
    <row r="48" spans="1:6" x14ac:dyDescent="0.25">
      <c r="A48" s="19" t="s">
        <v>115</v>
      </c>
      <c r="B48" s="14" t="s">
        <v>27</v>
      </c>
      <c r="C48" s="14" t="s">
        <v>25</v>
      </c>
      <c r="D48" s="15">
        <v>1</v>
      </c>
      <c r="E48" s="25">
        <v>20000</v>
      </c>
      <c r="F48" s="16">
        <f t="shared" si="2"/>
        <v>20000</v>
      </c>
    </row>
    <row r="49" spans="1:6" x14ac:dyDescent="0.25">
      <c r="A49" s="19" t="s">
        <v>116</v>
      </c>
      <c r="B49" s="14" t="s">
        <v>28</v>
      </c>
      <c r="C49" s="14" t="s">
        <v>18</v>
      </c>
      <c r="D49" s="15">
        <v>50</v>
      </c>
      <c r="E49" s="25">
        <v>50</v>
      </c>
      <c r="F49" s="16">
        <f t="shared" si="2"/>
        <v>2500</v>
      </c>
    </row>
    <row r="50" spans="1:6" x14ac:dyDescent="0.25">
      <c r="A50" s="19" t="s">
        <v>117</v>
      </c>
      <c r="B50" s="14" t="s">
        <v>29</v>
      </c>
      <c r="C50" s="14" t="s">
        <v>18</v>
      </c>
      <c r="D50" s="15">
        <v>50</v>
      </c>
      <c r="E50" s="25">
        <v>30</v>
      </c>
      <c r="F50" s="16">
        <f t="shared" si="2"/>
        <v>1500</v>
      </c>
    </row>
    <row r="51" spans="1:6" x14ac:dyDescent="0.25">
      <c r="A51" s="19" t="s">
        <v>173</v>
      </c>
      <c r="B51" s="14" t="s">
        <v>30</v>
      </c>
      <c r="C51" s="14" t="s">
        <v>18</v>
      </c>
      <c r="D51" s="15">
        <v>150</v>
      </c>
      <c r="E51" s="25">
        <v>25</v>
      </c>
      <c r="F51" s="16">
        <f t="shared" si="2"/>
        <v>3750</v>
      </c>
    </row>
    <row r="52" spans="1:6" x14ac:dyDescent="0.25">
      <c r="A52" s="19" t="s">
        <v>118</v>
      </c>
      <c r="B52" s="14" t="s">
        <v>31</v>
      </c>
      <c r="C52" s="14" t="s">
        <v>18</v>
      </c>
      <c r="D52" s="15">
        <v>200</v>
      </c>
      <c r="E52" s="25">
        <v>8</v>
      </c>
      <c r="F52" s="16">
        <f t="shared" si="2"/>
        <v>1600</v>
      </c>
    </row>
    <row r="53" spans="1:6" x14ac:dyDescent="0.25">
      <c r="A53" s="19" t="s">
        <v>119</v>
      </c>
      <c r="B53" s="14" t="s">
        <v>32</v>
      </c>
      <c r="C53" s="14" t="s">
        <v>10</v>
      </c>
      <c r="D53" s="15">
        <v>15</v>
      </c>
      <c r="E53" s="25">
        <v>40</v>
      </c>
      <c r="F53" s="16">
        <f t="shared" si="2"/>
        <v>600</v>
      </c>
    </row>
    <row r="54" spans="1:6" x14ac:dyDescent="0.25">
      <c r="A54" s="19" t="s">
        <v>120</v>
      </c>
      <c r="B54" s="14" t="s">
        <v>33</v>
      </c>
      <c r="C54" s="14" t="s">
        <v>10</v>
      </c>
      <c r="D54" s="15">
        <v>15</v>
      </c>
      <c r="E54" s="25">
        <v>1500</v>
      </c>
      <c r="F54" s="16">
        <f t="shared" si="2"/>
        <v>22500</v>
      </c>
    </row>
    <row r="55" spans="1:6" x14ac:dyDescent="0.25">
      <c r="A55" s="19" t="s">
        <v>172</v>
      </c>
      <c r="B55" s="14" t="s">
        <v>34</v>
      </c>
      <c r="C55" s="14" t="s">
        <v>10</v>
      </c>
      <c r="D55" s="15">
        <v>15</v>
      </c>
      <c r="E55" s="25">
        <v>600</v>
      </c>
      <c r="F55" s="16">
        <f t="shared" si="2"/>
        <v>9000</v>
      </c>
    </row>
    <row r="56" spans="1:6" x14ac:dyDescent="0.25">
      <c r="A56" s="19" t="s">
        <v>121</v>
      </c>
      <c r="B56" s="31" t="s">
        <v>152</v>
      </c>
      <c r="C56" s="31"/>
      <c r="D56" s="31"/>
      <c r="E56" s="31"/>
      <c r="F56" s="31"/>
    </row>
    <row r="57" spans="1:6" x14ac:dyDescent="0.25">
      <c r="A57" s="19" t="s">
        <v>186</v>
      </c>
      <c r="B57" s="38" t="s">
        <v>61</v>
      </c>
      <c r="C57" s="18" t="s">
        <v>59</v>
      </c>
      <c r="D57" s="18">
        <v>1500</v>
      </c>
      <c r="E57" s="25">
        <v>7</v>
      </c>
      <c r="F57" s="16">
        <f>D57*E57</f>
        <v>10500</v>
      </c>
    </row>
    <row r="58" spans="1:6" x14ac:dyDescent="0.25">
      <c r="A58" s="20" t="s">
        <v>124</v>
      </c>
      <c r="B58" s="2" t="s">
        <v>92</v>
      </c>
      <c r="C58" s="18" t="s">
        <v>58</v>
      </c>
      <c r="D58" s="18">
        <v>100</v>
      </c>
      <c r="E58" s="25">
        <v>150</v>
      </c>
      <c r="F58" s="16">
        <f t="shared" ref="F58:F73" si="3">D58*E58</f>
        <v>15000</v>
      </c>
    </row>
    <row r="59" spans="1:6" x14ac:dyDescent="0.25">
      <c r="A59" s="19" t="s">
        <v>174</v>
      </c>
      <c r="B59" s="14" t="s">
        <v>35</v>
      </c>
      <c r="C59" s="14" t="s">
        <v>12</v>
      </c>
      <c r="D59" s="15">
        <v>1500</v>
      </c>
      <c r="E59" s="25">
        <v>31</v>
      </c>
      <c r="F59" s="16">
        <f t="shared" si="3"/>
        <v>46500</v>
      </c>
    </row>
    <row r="60" spans="1:6" x14ac:dyDescent="0.25">
      <c r="A60" s="20" t="s">
        <v>125</v>
      </c>
      <c r="B60" s="38" t="s">
        <v>62</v>
      </c>
      <c r="C60" s="18" t="s">
        <v>59</v>
      </c>
      <c r="D60" s="18">
        <v>3000</v>
      </c>
      <c r="E60" s="25">
        <v>3.75</v>
      </c>
      <c r="F60" s="16">
        <f t="shared" si="3"/>
        <v>11250</v>
      </c>
    </row>
    <row r="61" spans="1:6" x14ac:dyDescent="0.25">
      <c r="A61" s="20" t="s">
        <v>126</v>
      </c>
      <c r="B61" s="38" t="s">
        <v>63</v>
      </c>
      <c r="C61" s="18" t="s">
        <v>59</v>
      </c>
      <c r="D61" s="18">
        <v>150</v>
      </c>
      <c r="E61" s="25">
        <v>2</v>
      </c>
      <c r="F61" s="16">
        <f t="shared" si="3"/>
        <v>300</v>
      </c>
    </row>
    <row r="62" spans="1:6" x14ac:dyDescent="0.25">
      <c r="A62" s="20" t="s">
        <v>123</v>
      </c>
      <c r="B62" s="2" t="s">
        <v>185</v>
      </c>
      <c r="C62" s="18" t="s">
        <v>59</v>
      </c>
      <c r="D62" s="18">
        <v>1500</v>
      </c>
      <c r="E62" s="25">
        <v>15</v>
      </c>
      <c r="F62" s="16">
        <f t="shared" si="3"/>
        <v>22500</v>
      </c>
    </row>
    <row r="63" spans="1:6" x14ac:dyDescent="0.25">
      <c r="A63" s="19" t="s">
        <v>175</v>
      </c>
      <c r="B63" s="14" t="s">
        <v>91</v>
      </c>
      <c r="C63" s="14" t="s">
        <v>7</v>
      </c>
      <c r="D63" s="15">
        <v>3000</v>
      </c>
      <c r="E63" s="25">
        <v>5</v>
      </c>
      <c r="F63" s="16">
        <f t="shared" si="3"/>
        <v>15000</v>
      </c>
    </row>
    <row r="64" spans="1:6" ht="27.6" x14ac:dyDescent="0.25">
      <c r="A64" s="20" t="s">
        <v>127</v>
      </c>
      <c r="B64" s="38" t="s">
        <v>64</v>
      </c>
      <c r="C64" s="18" t="s">
        <v>59</v>
      </c>
      <c r="D64" s="18">
        <v>150</v>
      </c>
      <c r="E64" s="25">
        <v>44</v>
      </c>
      <c r="F64" s="16">
        <f t="shared" si="3"/>
        <v>6600</v>
      </c>
    </row>
    <row r="65" spans="1:6" x14ac:dyDescent="0.25">
      <c r="A65" s="19" t="s">
        <v>122</v>
      </c>
      <c r="B65" s="14" t="s">
        <v>36</v>
      </c>
      <c r="C65" s="14" t="s">
        <v>7</v>
      </c>
      <c r="D65" s="15">
        <v>1500</v>
      </c>
      <c r="E65" s="25">
        <v>50</v>
      </c>
      <c r="F65" s="16">
        <f t="shared" si="3"/>
        <v>75000</v>
      </c>
    </row>
    <row r="66" spans="1:6" x14ac:dyDescent="0.25">
      <c r="A66" s="19" t="s">
        <v>153</v>
      </c>
      <c r="B66" s="14" t="s">
        <v>37</v>
      </c>
      <c r="C66" s="14" t="s">
        <v>12</v>
      </c>
      <c r="D66" s="15">
        <v>1200</v>
      </c>
      <c r="E66" s="25">
        <v>120</v>
      </c>
      <c r="F66" s="16">
        <f t="shared" si="3"/>
        <v>144000</v>
      </c>
    </row>
    <row r="67" spans="1:6" ht="27.6" x14ac:dyDescent="0.25">
      <c r="A67" s="20" t="s">
        <v>128</v>
      </c>
      <c r="B67" s="38" t="s">
        <v>65</v>
      </c>
      <c r="C67" s="18" t="s">
        <v>59</v>
      </c>
      <c r="D67" s="18">
        <v>150</v>
      </c>
      <c r="E67" s="25">
        <v>40</v>
      </c>
      <c r="F67" s="16">
        <f t="shared" si="3"/>
        <v>6000</v>
      </c>
    </row>
    <row r="68" spans="1:6" x14ac:dyDescent="0.25">
      <c r="A68" s="20" t="s">
        <v>129</v>
      </c>
      <c r="B68" s="38" t="s">
        <v>66</v>
      </c>
      <c r="C68" s="18" t="s">
        <v>45</v>
      </c>
      <c r="D68" s="18">
        <v>4</v>
      </c>
      <c r="E68" s="25">
        <v>340</v>
      </c>
      <c r="F68" s="16">
        <f t="shared" si="3"/>
        <v>1360</v>
      </c>
    </row>
    <row r="69" spans="1:6" x14ac:dyDescent="0.25">
      <c r="A69" s="20" t="s">
        <v>130</v>
      </c>
      <c r="B69" s="38" t="s">
        <v>67</v>
      </c>
      <c r="C69" s="18" t="s">
        <v>45</v>
      </c>
      <c r="D69" s="18">
        <v>5</v>
      </c>
      <c r="E69" s="25">
        <v>162</v>
      </c>
      <c r="F69" s="16">
        <f t="shared" si="3"/>
        <v>810</v>
      </c>
    </row>
    <row r="70" spans="1:6" x14ac:dyDescent="0.25">
      <c r="A70" s="20" t="s">
        <v>131</v>
      </c>
      <c r="B70" s="38" t="s">
        <v>68</v>
      </c>
      <c r="C70" s="18" t="s">
        <v>56</v>
      </c>
      <c r="D70" s="18">
        <v>70</v>
      </c>
      <c r="E70" s="25">
        <v>3.5</v>
      </c>
      <c r="F70" s="16">
        <f t="shared" si="3"/>
        <v>245</v>
      </c>
    </row>
    <row r="71" spans="1:6" x14ac:dyDescent="0.25">
      <c r="A71" s="20" t="s">
        <v>132</v>
      </c>
      <c r="B71" s="38" t="s">
        <v>69</v>
      </c>
      <c r="C71" s="18" t="s">
        <v>59</v>
      </c>
      <c r="D71" s="18">
        <v>30</v>
      </c>
      <c r="E71" s="25">
        <v>26</v>
      </c>
      <c r="F71" s="16">
        <f t="shared" si="3"/>
        <v>780</v>
      </c>
    </row>
    <row r="72" spans="1:6" x14ac:dyDescent="0.25">
      <c r="A72" s="20" t="s">
        <v>133</v>
      </c>
      <c r="B72" s="38" t="s">
        <v>70</v>
      </c>
      <c r="C72" s="18" t="s">
        <v>59</v>
      </c>
      <c r="D72" s="18">
        <v>2</v>
      </c>
      <c r="E72" s="25">
        <v>26</v>
      </c>
      <c r="F72" s="16">
        <f t="shared" si="3"/>
        <v>52</v>
      </c>
    </row>
    <row r="73" spans="1:6" x14ac:dyDescent="0.25">
      <c r="A73" s="20" t="s">
        <v>134</v>
      </c>
      <c r="B73" s="38" t="s">
        <v>71</v>
      </c>
      <c r="C73" s="18" t="s">
        <v>56</v>
      </c>
      <c r="D73" s="18">
        <v>85</v>
      </c>
      <c r="E73" s="25">
        <v>6</v>
      </c>
      <c r="F73" s="16">
        <f t="shared" si="3"/>
        <v>510</v>
      </c>
    </row>
    <row r="74" spans="1:6" ht="15.6" x14ac:dyDescent="0.3">
      <c r="A74" s="33" t="s">
        <v>154</v>
      </c>
      <c r="B74" s="39" t="s">
        <v>155</v>
      </c>
      <c r="C74" s="34"/>
      <c r="D74" s="34"/>
      <c r="E74" s="34"/>
      <c r="F74" s="34"/>
    </row>
    <row r="75" spans="1:6" ht="41.4" x14ac:dyDescent="0.25">
      <c r="A75" s="22" t="s">
        <v>135</v>
      </c>
      <c r="B75" s="22" t="s">
        <v>78</v>
      </c>
      <c r="C75" s="2" t="s">
        <v>25</v>
      </c>
      <c r="D75" s="2">
        <v>2</v>
      </c>
      <c r="E75" s="37">
        <v>1300</v>
      </c>
      <c r="F75" s="21">
        <f t="shared" ref="F75:F87" si="4">D75*E75</f>
        <v>2600</v>
      </c>
    </row>
    <row r="76" spans="1:6" x14ac:dyDescent="0.25">
      <c r="A76" s="22" t="s">
        <v>141</v>
      </c>
      <c r="B76" s="22" t="s">
        <v>89</v>
      </c>
      <c r="C76" s="2" t="s">
        <v>45</v>
      </c>
      <c r="D76" s="2">
        <v>2</v>
      </c>
      <c r="E76" s="37">
        <v>300</v>
      </c>
      <c r="F76" s="21">
        <f t="shared" si="4"/>
        <v>600</v>
      </c>
    </row>
    <row r="77" spans="1:6" x14ac:dyDescent="0.25">
      <c r="A77" s="22" t="s">
        <v>136</v>
      </c>
      <c r="B77" s="22" t="s">
        <v>86</v>
      </c>
      <c r="C77" s="2" t="s">
        <v>47</v>
      </c>
      <c r="D77" s="2">
        <v>33.5</v>
      </c>
      <c r="E77" s="37">
        <v>300</v>
      </c>
      <c r="F77" s="21">
        <f t="shared" si="4"/>
        <v>10050</v>
      </c>
    </row>
    <row r="78" spans="1:6" ht="27.6" x14ac:dyDescent="0.25">
      <c r="A78" s="22" t="s">
        <v>137</v>
      </c>
      <c r="B78" s="22" t="s">
        <v>87</v>
      </c>
      <c r="C78" s="2" t="s">
        <v>47</v>
      </c>
      <c r="D78" s="2">
        <v>22</v>
      </c>
      <c r="E78" s="37">
        <v>169</v>
      </c>
      <c r="F78" s="21">
        <f t="shared" si="4"/>
        <v>3718</v>
      </c>
    </row>
    <row r="79" spans="1:6" ht="27.6" x14ac:dyDescent="0.25">
      <c r="A79" s="22" t="s">
        <v>138</v>
      </c>
      <c r="B79" s="22" t="s">
        <v>79</v>
      </c>
      <c r="C79" s="2" t="s">
        <v>47</v>
      </c>
      <c r="D79" s="2">
        <v>22</v>
      </c>
      <c r="E79" s="37">
        <v>200</v>
      </c>
      <c r="F79" s="21">
        <f t="shared" si="4"/>
        <v>4400</v>
      </c>
    </row>
    <row r="80" spans="1:6" ht="27.6" x14ac:dyDescent="0.25">
      <c r="A80" s="22" t="s">
        <v>142</v>
      </c>
      <c r="B80" s="22" t="s">
        <v>77</v>
      </c>
      <c r="C80" s="2" t="s">
        <v>45</v>
      </c>
      <c r="D80" s="2">
        <v>1</v>
      </c>
      <c r="E80" s="37">
        <v>800</v>
      </c>
      <c r="F80" s="21">
        <f t="shared" si="4"/>
        <v>800</v>
      </c>
    </row>
    <row r="81" spans="1:6" x14ac:dyDescent="0.25">
      <c r="A81" s="22" t="s">
        <v>143</v>
      </c>
      <c r="B81" s="22" t="s">
        <v>74</v>
      </c>
      <c r="C81" s="2" t="s">
        <v>25</v>
      </c>
      <c r="D81" s="2">
        <v>1</v>
      </c>
      <c r="E81" s="37">
        <v>750</v>
      </c>
      <c r="F81" s="21">
        <f t="shared" si="4"/>
        <v>750</v>
      </c>
    </row>
    <row r="82" spans="1:6" ht="27.6" x14ac:dyDescent="0.25">
      <c r="A82" s="3" t="s">
        <v>156</v>
      </c>
      <c r="B82" s="3" t="s">
        <v>90</v>
      </c>
      <c r="C82" s="3" t="s">
        <v>47</v>
      </c>
      <c r="D82" s="23">
        <v>178</v>
      </c>
      <c r="E82" s="37">
        <v>113</v>
      </c>
      <c r="F82" s="21">
        <f t="shared" si="4"/>
        <v>20114</v>
      </c>
    </row>
    <row r="83" spans="1:6" x14ac:dyDescent="0.25">
      <c r="A83" s="3" t="s">
        <v>144</v>
      </c>
      <c r="B83" s="36" t="s">
        <v>89</v>
      </c>
      <c r="C83" s="3" t="s">
        <v>25</v>
      </c>
      <c r="D83" s="23">
        <v>3</v>
      </c>
      <c r="E83" s="37">
        <v>750</v>
      </c>
      <c r="F83" s="21">
        <f t="shared" si="4"/>
        <v>2250</v>
      </c>
    </row>
    <row r="84" spans="1:6" ht="27.6" x14ac:dyDescent="0.25">
      <c r="A84" s="3" t="s">
        <v>145</v>
      </c>
      <c r="B84" s="3" t="s">
        <v>88</v>
      </c>
      <c r="C84" s="3" t="s">
        <v>25</v>
      </c>
      <c r="D84" s="23">
        <v>1</v>
      </c>
      <c r="E84" s="37">
        <v>1500</v>
      </c>
      <c r="F84" s="21">
        <f t="shared" si="4"/>
        <v>1500</v>
      </c>
    </row>
    <row r="85" spans="1:6" ht="27.6" x14ac:dyDescent="0.25">
      <c r="A85" s="3" t="s">
        <v>146</v>
      </c>
      <c r="B85" s="3" t="s">
        <v>77</v>
      </c>
      <c r="C85" s="3" t="s">
        <v>45</v>
      </c>
      <c r="D85" s="23">
        <v>1</v>
      </c>
      <c r="E85" s="37">
        <v>800</v>
      </c>
      <c r="F85" s="21">
        <f t="shared" si="4"/>
        <v>800</v>
      </c>
    </row>
    <row r="86" spans="1:6" ht="27.6" x14ac:dyDescent="0.25">
      <c r="A86" s="22" t="s">
        <v>139</v>
      </c>
      <c r="B86" s="22" t="s">
        <v>76</v>
      </c>
      <c r="C86" s="2" t="s">
        <v>47</v>
      </c>
      <c r="D86" s="2">
        <v>306</v>
      </c>
      <c r="E86" s="37">
        <v>113</v>
      </c>
      <c r="F86" s="21">
        <f t="shared" si="4"/>
        <v>34578</v>
      </c>
    </row>
    <row r="87" spans="1:6" ht="27.6" x14ac:dyDescent="0.25">
      <c r="A87" s="22" t="s">
        <v>140</v>
      </c>
      <c r="B87" s="22" t="s">
        <v>88</v>
      </c>
      <c r="C87" s="2" t="s">
        <v>25</v>
      </c>
      <c r="D87" s="2">
        <v>1</v>
      </c>
      <c r="E87" s="37">
        <v>1500</v>
      </c>
      <c r="F87" s="21">
        <f t="shared" si="4"/>
        <v>1500</v>
      </c>
    </row>
    <row r="88" spans="1:6" x14ac:dyDescent="0.25">
      <c r="F88" s="4"/>
    </row>
    <row r="89" spans="1:6" x14ac:dyDescent="0.25">
      <c r="F89" s="4"/>
    </row>
    <row r="90" spans="1:6" x14ac:dyDescent="0.25">
      <c r="F90" s="4"/>
    </row>
    <row r="91" spans="1:6" ht="15.6" x14ac:dyDescent="0.25">
      <c r="E91" s="26" t="s">
        <v>72</v>
      </c>
      <c r="F91" s="5">
        <f>SUM(F4:F90)</f>
        <v>4408333</v>
      </c>
    </row>
    <row r="92" spans="1:6" ht="15.6" x14ac:dyDescent="0.25">
      <c r="E92" s="26" t="s">
        <v>94</v>
      </c>
      <c r="F92" s="5">
        <f>F91*0.17</f>
        <v>749416.6100000001</v>
      </c>
    </row>
    <row r="93" spans="1:6" ht="15.6" x14ac:dyDescent="0.25">
      <c r="E93" s="26" t="s">
        <v>73</v>
      </c>
      <c r="F93" s="27">
        <f>F91+F92</f>
        <v>5157749.6100000003</v>
      </c>
    </row>
  </sheetData>
  <sheetProtection algorithmName="SHA-512" hashValue="je0OHtqn/8fYDt8TiqGmnk4TK/wKxq1KhOmp8/VK+sxHHsy2Uycd6R7qkCxzj5pY3IgrkGEltptEdJTl38yIdA==" saltValue="w+sZGrkwqS+P9PdAx6ES0w==" spinCount="100000" sheet="1" objects="1" scenarios="1"/>
  <sortState xmlns:xlrd2="http://schemas.microsoft.com/office/spreadsheetml/2017/richdata2" ref="A75:F86">
    <sortCondition ref="A75:A86"/>
  </sortState>
  <phoneticPr fontId="6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3F55-554E-47E4-87F8-73F5A0B51230}">
  <dimension ref="A1:F93"/>
  <sheetViews>
    <sheetView rightToLeft="1" tabSelected="1" zoomScale="85" zoomScaleNormal="85" workbookViewId="0">
      <selection activeCell="E84" sqref="E84:E86"/>
    </sheetView>
  </sheetViews>
  <sheetFormatPr defaultRowHeight="13.8" x14ac:dyDescent="0.25"/>
  <cols>
    <col min="1" max="1" width="15.19921875" style="29" customWidth="1"/>
    <col min="2" max="2" width="96.59765625" style="40" customWidth="1"/>
    <col min="4" max="4" width="12.19921875" customWidth="1"/>
    <col min="5" max="5" width="16.59765625" customWidth="1"/>
    <col min="6" max="6" width="16.69921875" style="1" customWidth="1"/>
    <col min="7" max="7" width="15.69921875" customWidth="1"/>
  </cols>
  <sheetData>
    <row r="1" spans="1:6" ht="15.6" x14ac:dyDescent="0.3">
      <c r="A1" s="28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</row>
    <row r="2" spans="1:6" ht="17.399999999999999" x14ac:dyDescent="0.3">
      <c r="A2" s="33" t="s">
        <v>149</v>
      </c>
      <c r="B2" s="35" t="s">
        <v>157</v>
      </c>
      <c r="C2" s="32"/>
      <c r="D2" s="32"/>
      <c r="E2" s="32"/>
      <c r="F2" s="32"/>
    </row>
    <row r="3" spans="1:6" x14ac:dyDescent="0.25">
      <c r="A3" s="19" t="s">
        <v>176</v>
      </c>
      <c r="B3" s="31" t="s">
        <v>177</v>
      </c>
      <c r="C3" s="30"/>
      <c r="D3" s="30"/>
      <c r="E3" s="30"/>
      <c r="F3" s="30"/>
    </row>
    <row r="4" spans="1:6" x14ac:dyDescent="0.25">
      <c r="A4" s="19" t="s">
        <v>178</v>
      </c>
      <c r="B4" s="14" t="s">
        <v>38</v>
      </c>
      <c r="C4" s="14" t="s">
        <v>12</v>
      </c>
      <c r="D4" s="15">
        <v>70</v>
      </c>
      <c r="E4" s="41"/>
      <c r="F4" s="16">
        <f t="shared" ref="F4:F19" si="0">D4*E4</f>
        <v>0</v>
      </c>
    </row>
    <row r="5" spans="1:6" x14ac:dyDescent="0.25">
      <c r="A5" s="19" t="s">
        <v>179</v>
      </c>
      <c r="B5" s="14" t="s">
        <v>39</v>
      </c>
      <c r="C5" s="14" t="s">
        <v>7</v>
      </c>
      <c r="D5" s="15">
        <v>400</v>
      </c>
      <c r="E5" s="41"/>
      <c r="F5" s="16">
        <f t="shared" si="0"/>
        <v>0</v>
      </c>
    </row>
    <row r="6" spans="1:6" x14ac:dyDescent="0.25">
      <c r="A6" s="19" t="s">
        <v>180</v>
      </c>
      <c r="B6" s="14" t="s">
        <v>40</v>
      </c>
      <c r="C6" s="14" t="s">
        <v>18</v>
      </c>
      <c r="D6" s="15">
        <v>40</v>
      </c>
      <c r="E6" s="41"/>
      <c r="F6" s="16">
        <f t="shared" si="0"/>
        <v>0</v>
      </c>
    </row>
    <row r="7" spans="1:6" x14ac:dyDescent="0.25">
      <c r="A7" s="19" t="s">
        <v>181</v>
      </c>
      <c r="B7" s="14" t="s">
        <v>41</v>
      </c>
      <c r="C7" s="14" t="s">
        <v>18</v>
      </c>
      <c r="D7" s="15">
        <v>100</v>
      </c>
      <c r="E7" s="41"/>
      <c r="F7" s="16">
        <f t="shared" si="0"/>
        <v>0</v>
      </c>
    </row>
    <row r="8" spans="1:6" x14ac:dyDescent="0.25">
      <c r="A8" s="19" t="s">
        <v>182</v>
      </c>
      <c r="B8" s="14" t="s">
        <v>42</v>
      </c>
      <c r="C8" s="14" t="s">
        <v>18</v>
      </c>
      <c r="D8" s="15">
        <v>200</v>
      </c>
      <c r="E8" s="41"/>
      <c r="F8" s="16">
        <f t="shared" si="0"/>
        <v>0</v>
      </c>
    </row>
    <row r="9" spans="1:6" x14ac:dyDescent="0.25">
      <c r="A9" s="19" t="s">
        <v>183</v>
      </c>
      <c r="B9" s="14" t="s">
        <v>43</v>
      </c>
      <c r="C9" s="14" t="s">
        <v>18</v>
      </c>
      <c r="D9" s="15">
        <v>60</v>
      </c>
      <c r="E9" s="41"/>
      <c r="F9" s="16">
        <f t="shared" si="0"/>
        <v>0</v>
      </c>
    </row>
    <row r="10" spans="1:6" x14ac:dyDescent="0.25">
      <c r="A10" s="19" t="s">
        <v>184</v>
      </c>
      <c r="B10" s="38" t="s">
        <v>60</v>
      </c>
      <c r="C10" s="18" t="s">
        <v>56</v>
      </c>
      <c r="D10" s="18">
        <v>20</v>
      </c>
      <c r="E10" s="41"/>
      <c r="F10" s="16">
        <f t="shared" si="0"/>
        <v>0</v>
      </c>
    </row>
    <row r="11" spans="1:6" x14ac:dyDescent="0.25">
      <c r="A11" s="19" t="s">
        <v>95</v>
      </c>
      <c r="B11" s="31" t="s">
        <v>148</v>
      </c>
      <c r="C11" s="30" t="s">
        <v>44</v>
      </c>
      <c r="D11" s="30" t="s">
        <v>44</v>
      </c>
      <c r="E11" s="42"/>
      <c r="F11" s="30"/>
    </row>
    <row r="12" spans="1:6" x14ac:dyDescent="0.25">
      <c r="A12" s="19" t="s">
        <v>102</v>
      </c>
      <c r="B12" s="13" t="s">
        <v>53</v>
      </c>
      <c r="C12" s="10" t="s">
        <v>45</v>
      </c>
      <c r="D12" s="11">
        <v>2</v>
      </c>
      <c r="E12" s="43"/>
      <c r="F12" s="16">
        <f t="shared" si="0"/>
        <v>0</v>
      </c>
    </row>
    <row r="13" spans="1:6" x14ac:dyDescent="0.25">
      <c r="A13" s="19" t="s">
        <v>98</v>
      </c>
      <c r="B13" s="13" t="s">
        <v>50</v>
      </c>
      <c r="C13" s="10" t="s">
        <v>47</v>
      </c>
      <c r="D13" s="11">
        <v>400</v>
      </c>
      <c r="E13" s="43"/>
      <c r="F13" s="16">
        <f t="shared" si="0"/>
        <v>0</v>
      </c>
    </row>
    <row r="14" spans="1:6" x14ac:dyDescent="0.25">
      <c r="A14" s="19" t="s">
        <v>158</v>
      </c>
      <c r="B14" s="13" t="s">
        <v>54</v>
      </c>
      <c r="C14" s="10" t="s">
        <v>45</v>
      </c>
      <c r="D14" s="11">
        <v>2</v>
      </c>
      <c r="E14" s="43"/>
      <c r="F14" s="16">
        <f t="shared" si="0"/>
        <v>0</v>
      </c>
    </row>
    <row r="15" spans="1:6" ht="27.6" x14ac:dyDescent="0.25">
      <c r="A15" s="19" t="s">
        <v>96</v>
      </c>
      <c r="B15" s="13" t="s">
        <v>46</v>
      </c>
      <c r="C15" s="10" t="s">
        <v>47</v>
      </c>
      <c r="D15" s="11">
        <v>400</v>
      </c>
      <c r="E15" s="43"/>
      <c r="F15" s="16">
        <f t="shared" si="0"/>
        <v>0</v>
      </c>
    </row>
    <row r="16" spans="1:6" x14ac:dyDescent="0.25">
      <c r="A16" s="19" t="s">
        <v>99</v>
      </c>
      <c r="B16" s="13" t="s">
        <v>51</v>
      </c>
      <c r="C16" s="10" t="s">
        <v>47</v>
      </c>
      <c r="D16" s="11">
        <v>400</v>
      </c>
      <c r="E16" s="43"/>
      <c r="F16" s="16">
        <f t="shared" si="0"/>
        <v>0</v>
      </c>
    </row>
    <row r="17" spans="1:6" x14ac:dyDescent="0.25">
      <c r="A17" s="19" t="s">
        <v>100</v>
      </c>
      <c r="B17" s="13" t="s">
        <v>55</v>
      </c>
      <c r="C17" s="10" t="s">
        <v>45</v>
      </c>
      <c r="D17" s="11">
        <v>2</v>
      </c>
      <c r="E17" s="43"/>
      <c r="F17" s="16">
        <f t="shared" si="0"/>
        <v>0</v>
      </c>
    </row>
    <row r="18" spans="1:6" ht="27.6" x14ac:dyDescent="0.25">
      <c r="A18" s="19" t="s">
        <v>101</v>
      </c>
      <c r="B18" s="13" t="s">
        <v>52</v>
      </c>
      <c r="C18" s="10" t="s">
        <v>49</v>
      </c>
      <c r="D18" s="11">
        <v>4</v>
      </c>
      <c r="E18" s="43"/>
      <c r="F18" s="16">
        <f t="shared" si="0"/>
        <v>0</v>
      </c>
    </row>
    <row r="19" spans="1:6" x14ac:dyDescent="0.25">
      <c r="A19" s="19" t="s">
        <v>97</v>
      </c>
      <c r="B19" s="13" t="s">
        <v>48</v>
      </c>
      <c r="C19" s="10" t="s">
        <v>49</v>
      </c>
      <c r="D19" s="11">
        <v>2</v>
      </c>
      <c r="E19" s="43"/>
      <c r="F19" s="16">
        <f t="shared" si="0"/>
        <v>0</v>
      </c>
    </row>
    <row r="20" spans="1:6" x14ac:dyDescent="0.25">
      <c r="A20" s="19" t="s">
        <v>147</v>
      </c>
      <c r="B20" s="31" t="s">
        <v>6</v>
      </c>
      <c r="C20" s="31"/>
      <c r="D20" s="31"/>
      <c r="E20" s="44"/>
      <c r="F20" s="31"/>
    </row>
    <row r="21" spans="1:6" x14ac:dyDescent="0.25">
      <c r="A21" s="19" t="s">
        <v>111</v>
      </c>
      <c r="B21" s="14" t="s">
        <v>82</v>
      </c>
      <c r="C21" s="17" t="s">
        <v>25</v>
      </c>
      <c r="D21" s="15">
        <v>5</v>
      </c>
      <c r="E21" s="41"/>
      <c r="F21" s="16">
        <f>E21*D21</f>
        <v>0</v>
      </c>
    </row>
    <row r="22" spans="1:6" ht="27.6" x14ac:dyDescent="0.25">
      <c r="A22" s="19" t="s">
        <v>159</v>
      </c>
      <c r="B22" s="13" t="s">
        <v>93</v>
      </c>
      <c r="C22" s="14" t="s">
        <v>7</v>
      </c>
      <c r="D22" s="15">
        <v>4500</v>
      </c>
      <c r="E22" s="41"/>
      <c r="F22" s="16">
        <f t="shared" ref="F22:F55" si="1">E22*D22</f>
        <v>0</v>
      </c>
    </row>
    <row r="23" spans="1:6" x14ac:dyDescent="0.25">
      <c r="A23" s="20" t="s">
        <v>113</v>
      </c>
      <c r="B23" s="38" t="s">
        <v>57</v>
      </c>
      <c r="C23" s="18" t="s">
        <v>56</v>
      </c>
      <c r="D23" s="18">
        <v>85</v>
      </c>
      <c r="E23" s="41"/>
      <c r="F23" s="16">
        <f t="shared" si="1"/>
        <v>0</v>
      </c>
    </row>
    <row r="24" spans="1:6" x14ac:dyDescent="0.25">
      <c r="A24" s="19" t="s">
        <v>109</v>
      </c>
      <c r="B24" s="14" t="s">
        <v>22</v>
      </c>
      <c r="C24" s="17" t="s">
        <v>18</v>
      </c>
      <c r="D24" s="15">
        <v>250</v>
      </c>
      <c r="E24" s="41"/>
      <c r="F24" s="16">
        <f t="shared" si="1"/>
        <v>0</v>
      </c>
    </row>
    <row r="25" spans="1:6" x14ac:dyDescent="0.25">
      <c r="A25" s="19" t="s">
        <v>168</v>
      </c>
      <c r="B25" s="14" t="s">
        <v>23</v>
      </c>
      <c r="C25" s="17" t="s">
        <v>7</v>
      </c>
      <c r="D25" s="15">
        <v>210</v>
      </c>
      <c r="E25" s="41"/>
      <c r="F25" s="16">
        <f t="shared" si="1"/>
        <v>0</v>
      </c>
    </row>
    <row r="26" spans="1:6" x14ac:dyDescent="0.25">
      <c r="A26" s="19" t="s">
        <v>169</v>
      </c>
      <c r="B26" s="14" t="s">
        <v>80</v>
      </c>
      <c r="C26" s="17" t="s">
        <v>25</v>
      </c>
      <c r="D26" s="15">
        <v>5</v>
      </c>
      <c r="E26" s="41"/>
      <c r="F26" s="16">
        <f t="shared" si="1"/>
        <v>0</v>
      </c>
    </row>
    <row r="27" spans="1:6" x14ac:dyDescent="0.25">
      <c r="A27" s="19" t="s">
        <v>112</v>
      </c>
      <c r="B27" s="14" t="s">
        <v>81</v>
      </c>
      <c r="C27" s="17" t="s">
        <v>25</v>
      </c>
      <c r="D27" s="15">
        <v>3</v>
      </c>
      <c r="E27" s="41"/>
      <c r="F27" s="16">
        <f t="shared" si="1"/>
        <v>0</v>
      </c>
    </row>
    <row r="28" spans="1:6" x14ac:dyDescent="0.25">
      <c r="A28" s="19" t="s">
        <v>170</v>
      </c>
      <c r="B28" s="14" t="s">
        <v>24</v>
      </c>
      <c r="C28" s="17" t="s">
        <v>25</v>
      </c>
      <c r="D28" s="15">
        <v>1</v>
      </c>
      <c r="E28" s="41"/>
      <c r="F28" s="16">
        <f t="shared" si="1"/>
        <v>0</v>
      </c>
    </row>
    <row r="29" spans="1:6" x14ac:dyDescent="0.25">
      <c r="A29" s="19" t="s">
        <v>171</v>
      </c>
      <c r="B29" s="14" t="s">
        <v>75</v>
      </c>
      <c r="C29" s="17" t="s">
        <v>59</v>
      </c>
      <c r="D29" s="15">
        <v>25</v>
      </c>
      <c r="E29" s="41"/>
      <c r="F29" s="16">
        <f t="shared" si="1"/>
        <v>0</v>
      </c>
    </row>
    <row r="30" spans="1:6" x14ac:dyDescent="0.25">
      <c r="A30" s="19" t="s">
        <v>165</v>
      </c>
      <c r="B30" s="14" t="s">
        <v>188</v>
      </c>
      <c r="C30" s="17" t="s">
        <v>7</v>
      </c>
      <c r="D30" s="15">
        <v>40</v>
      </c>
      <c r="E30" s="41"/>
      <c r="F30" s="16">
        <f t="shared" si="1"/>
        <v>0</v>
      </c>
    </row>
    <row r="31" spans="1:6" x14ac:dyDescent="0.25">
      <c r="A31" s="19" t="s">
        <v>166</v>
      </c>
      <c r="B31" s="14" t="s">
        <v>85</v>
      </c>
      <c r="C31" s="17" t="s">
        <v>45</v>
      </c>
      <c r="D31" s="15">
        <v>6</v>
      </c>
      <c r="E31" s="41"/>
      <c r="F31" s="16">
        <f t="shared" si="1"/>
        <v>0</v>
      </c>
    </row>
    <row r="32" spans="1:6" x14ac:dyDescent="0.25">
      <c r="A32" s="19" t="s">
        <v>110</v>
      </c>
      <c r="B32" s="14" t="s">
        <v>26</v>
      </c>
      <c r="C32" s="17" t="s">
        <v>18</v>
      </c>
      <c r="D32" s="15">
        <v>30</v>
      </c>
      <c r="E32" s="41"/>
      <c r="F32" s="16">
        <f t="shared" si="1"/>
        <v>0</v>
      </c>
    </row>
    <row r="33" spans="1:6" x14ac:dyDescent="0.25">
      <c r="A33" s="19" t="s">
        <v>187</v>
      </c>
      <c r="B33" s="14" t="s">
        <v>189</v>
      </c>
      <c r="C33" s="17" t="s">
        <v>18</v>
      </c>
      <c r="D33" s="15">
        <v>50</v>
      </c>
      <c r="E33" s="41"/>
      <c r="F33" s="16">
        <f t="shared" si="1"/>
        <v>0</v>
      </c>
    </row>
    <row r="34" spans="1:6" x14ac:dyDescent="0.25">
      <c r="A34" s="19" t="s">
        <v>103</v>
      </c>
      <c r="B34" s="14" t="s">
        <v>8</v>
      </c>
      <c r="C34" s="14" t="s">
        <v>7</v>
      </c>
      <c r="D34" s="15">
        <v>100</v>
      </c>
      <c r="E34" s="41"/>
      <c r="F34" s="16">
        <f t="shared" si="1"/>
        <v>0</v>
      </c>
    </row>
    <row r="35" spans="1:6" x14ac:dyDescent="0.25">
      <c r="A35" s="19" t="s">
        <v>167</v>
      </c>
      <c r="B35" s="14" t="s">
        <v>9</v>
      </c>
      <c r="C35" s="14" t="s">
        <v>10</v>
      </c>
      <c r="D35" s="15">
        <v>150</v>
      </c>
      <c r="E35" s="41"/>
      <c r="F35" s="16">
        <f t="shared" si="1"/>
        <v>0</v>
      </c>
    </row>
    <row r="36" spans="1:6" x14ac:dyDescent="0.25">
      <c r="A36" s="19" t="s">
        <v>104</v>
      </c>
      <c r="B36" s="14" t="s">
        <v>11</v>
      </c>
      <c r="C36" s="14" t="s">
        <v>12</v>
      </c>
      <c r="D36" s="15">
        <v>180</v>
      </c>
      <c r="E36" s="41"/>
      <c r="F36" s="16">
        <f t="shared" si="1"/>
        <v>0</v>
      </c>
    </row>
    <row r="37" spans="1:6" x14ac:dyDescent="0.25">
      <c r="A37" s="19" t="s">
        <v>106</v>
      </c>
      <c r="B37" s="14" t="s">
        <v>13</v>
      </c>
      <c r="C37" s="14" t="s">
        <v>12</v>
      </c>
      <c r="D37" s="15">
        <v>400</v>
      </c>
      <c r="E37" s="41"/>
      <c r="F37" s="16">
        <f t="shared" si="1"/>
        <v>0</v>
      </c>
    </row>
    <row r="38" spans="1:6" ht="27.6" x14ac:dyDescent="0.25">
      <c r="A38" s="19" t="s">
        <v>105</v>
      </c>
      <c r="B38" s="13" t="s">
        <v>84</v>
      </c>
      <c r="C38" s="14" t="s">
        <v>49</v>
      </c>
      <c r="D38" s="15">
        <v>1</v>
      </c>
      <c r="E38" s="41"/>
      <c r="F38" s="16">
        <f t="shared" si="1"/>
        <v>0</v>
      </c>
    </row>
    <row r="39" spans="1:6" x14ac:dyDescent="0.25">
      <c r="A39" s="19" t="s">
        <v>107</v>
      </c>
      <c r="B39" s="14" t="s">
        <v>14</v>
      </c>
      <c r="C39" s="14" t="s">
        <v>10</v>
      </c>
      <c r="D39" s="15">
        <v>20</v>
      </c>
      <c r="E39" s="41"/>
      <c r="F39" s="16">
        <f t="shared" si="1"/>
        <v>0</v>
      </c>
    </row>
    <row r="40" spans="1:6" x14ac:dyDescent="0.25">
      <c r="A40" s="19" t="s">
        <v>160</v>
      </c>
      <c r="B40" s="14" t="s">
        <v>15</v>
      </c>
      <c r="C40" s="14" t="s">
        <v>10</v>
      </c>
      <c r="D40" s="15">
        <v>2</v>
      </c>
      <c r="E40" s="41"/>
      <c r="F40" s="16">
        <f t="shared" si="1"/>
        <v>0</v>
      </c>
    </row>
    <row r="41" spans="1:6" x14ac:dyDescent="0.25">
      <c r="A41" s="19" t="s">
        <v>161</v>
      </c>
      <c r="B41" s="14" t="s">
        <v>16</v>
      </c>
      <c r="C41" s="14" t="s">
        <v>10</v>
      </c>
      <c r="D41" s="15">
        <v>4</v>
      </c>
      <c r="E41" s="41"/>
      <c r="F41" s="16">
        <f t="shared" si="1"/>
        <v>0</v>
      </c>
    </row>
    <row r="42" spans="1:6" x14ac:dyDescent="0.25">
      <c r="A42" s="19" t="s">
        <v>162</v>
      </c>
      <c r="B42" s="14" t="s">
        <v>17</v>
      </c>
      <c r="C42" s="14" t="s">
        <v>18</v>
      </c>
      <c r="D42" s="15">
        <v>320</v>
      </c>
      <c r="E42" s="41"/>
      <c r="F42" s="16">
        <f t="shared" si="1"/>
        <v>0</v>
      </c>
    </row>
    <row r="43" spans="1:6" x14ac:dyDescent="0.25">
      <c r="A43" s="19" t="s">
        <v>163</v>
      </c>
      <c r="B43" s="14" t="s">
        <v>19</v>
      </c>
      <c r="C43" s="14" t="s">
        <v>18</v>
      </c>
      <c r="D43" s="15">
        <v>220</v>
      </c>
      <c r="E43" s="41"/>
      <c r="F43" s="16">
        <f t="shared" si="1"/>
        <v>0</v>
      </c>
    </row>
    <row r="44" spans="1:6" x14ac:dyDescent="0.25">
      <c r="A44" s="19" t="s">
        <v>164</v>
      </c>
      <c r="B44" s="14" t="s">
        <v>20</v>
      </c>
      <c r="C44" s="14" t="s">
        <v>12</v>
      </c>
      <c r="D44" s="15">
        <v>10</v>
      </c>
      <c r="E44" s="41"/>
      <c r="F44" s="16">
        <f t="shared" si="1"/>
        <v>0</v>
      </c>
    </row>
    <row r="45" spans="1:6" x14ac:dyDescent="0.25">
      <c r="A45" s="19" t="s">
        <v>108</v>
      </c>
      <c r="B45" s="14" t="s">
        <v>21</v>
      </c>
      <c r="C45" s="14" t="s">
        <v>10</v>
      </c>
      <c r="D45" s="15">
        <v>6</v>
      </c>
      <c r="E45" s="41"/>
      <c r="F45" s="16">
        <f t="shared" si="1"/>
        <v>0</v>
      </c>
    </row>
    <row r="46" spans="1:6" x14ac:dyDescent="0.25">
      <c r="A46" s="19" t="s">
        <v>150</v>
      </c>
      <c r="B46" s="14" t="s">
        <v>83</v>
      </c>
      <c r="C46" s="17" t="s">
        <v>18</v>
      </c>
      <c r="D46" s="15">
        <v>400</v>
      </c>
      <c r="E46" s="41"/>
      <c r="F46" s="16">
        <f t="shared" si="1"/>
        <v>0</v>
      </c>
    </row>
    <row r="47" spans="1:6" x14ac:dyDescent="0.25">
      <c r="A47" s="19" t="s">
        <v>114</v>
      </c>
      <c r="B47" s="31" t="s">
        <v>151</v>
      </c>
      <c r="C47" s="31"/>
      <c r="D47" s="31"/>
      <c r="E47" s="44"/>
      <c r="F47" s="31"/>
    </row>
    <row r="48" spans="1:6" x14ac:dyDescent="0.25">
      <c r="A48" s="19" t="s">
        <v>115</v>
      </c>
      <c r="B48" s="14" t="s">
        <v>27</v>
      </c>
      <c r="C48" s="14" t="s">
        <v>25</v>
      </c>
      <c r="D48" s="15">
        <v>1</v>
      </c>
      <c r="E48" s="41"/>
      <c r="F48" s="16">
        <f t="shared" si="1"/>
        <v>0</v>
      </c>
    </row>
    <row r="49" spans="1:6" x14ac:dyDescent="0.25">
      <c r="A49" s="19" t="s">
        <v>116</v>
      </c>
      <c r="B49" s="14" t="s">
        <v>28</v>
      </c>
      <c r="C49" s="14" t="s">
        <v>18</v>
      </c>
      <c r="D49" s="15">
        <v>50</v>
      </c>
      <c r="E49" s="41"/>
      <c r="F49" s="16">
        <f t="shared" si="1"/>
        <v>0</v>
      </c>
    </row>
    <row r="50" spans="1:6" x14ac:dyDescent="0.25">
      <c r="A50" s="19" t="s">
        <v>117</v>
      </c>
      <c r="B50" s="14" t="s">
        <v>29</v>
      </c>
      <c r="C50" s="14" t="s">
        <v>18</v>
      </c>
      <c r="D50" s="15">
        <v>50</v>
      </c>
      <c r="E50" s="41"/>
      <c r="F50" s="16">
        <f t="shared" si="1"/>
        <v>0</v>
      </c>
    </row>
    <row r="51" spans="1:6" x14ac:dyDescent="0.25">
      <c r="A51" s="19" t="s">
        <v>173</v>
      </c>
      <c r="B51" s="14" t="s">
        <v>30</v>
      </c>
      <c r="C51" s="14" t="s">
        <v>18</v>
      </c>
      <c r="D51" s="15">
        <v>150</v>
      </c>
      <c r="E51" s="41"/>
      <c r="F51" s="16">
        <f t="shared" si="1"/>
        <v>0</v>
      </c>
    </row>
    <row r="52" spans="1:6" x14ac:dyDescent="0.25">
      <c r="A52" s="19" t="s">
        <v>118</v>
      </c>
      <c r="B52" s="14" t="s">
        <v>31</v>
      </c>
      <c r="C52" s="14" t="s">
        <v>18</v>
      </c>
      <c r="D52" s="15">
        <v>200</v>
      </c>
      <c r="E52" s="41"/>
      <c r="F52" s="16">
        <f t="shared" si="1"/>
        <v>0</v>
      </c>
    </row>
    <row r="53" spans="1:6" x14ac:dyDescent="0.25">
      <c r="A53" s="19" t="s">
        <v>119</v>
      </c>
      <c r="B53" s="14" t="s">
        <v>32</v>
      </c>
      <c r="C53" s="14" t="s">
        <v>10</v>
      </c>
      <c r="D53" s="15">
        <v>15</v>
      </c>
      <c r="E53" s="41"/>
      <c r="F53" s="16">
        <f t="shared" si="1"/>
        <v>0</v>
      </c>
    </row>
    <row r="54" spans="1:6" x14ac:dyDescent="0.25">
      <c r="A54" s="19" t="s">
        <v>120</v>
      </c>
      <c r="B54" s="14" t="s">
        <v>33</v>
      </c>
      <c r="C54" s="14" t="s">
        <v>10</v>
      </c>
      <c r="D54" s="15">
        <v>15</v>
      </c>
      <c r="E54" s="41"/>
      <c r="F54" s="16">
        <f t="shared" si="1"/>
        <v>0</v>
      </c>
    </row>
    <row r="55" spans="1:6" x14ac:dyDescent="0.25">
      <c r="A55" s="19" t="s">
        <v>172</v>
      </c>
      <c r="B55" s="14" t="s">
        <v>34</v>
      </c>
      <c r="C55" s="14" t="s">
        <v>10</v>
      </c>
      <c r="D55" s="15">
        <v>15</v>
      </c>
      <c r="E55" s="41"/>
      <c r="F55" s="16">
        <f t="shared" si="1"/>
        <v>0</v>
      </c>
    </row>
    <row r="56" spans="1:6" x14ac:dyDescent="0.25">
      <c r="A56" s="19" t="s">
        <v>121</v>
      </c>
      <c r="B56" s="31" t="s">
        <v>152</v>
      </c>
      <c r="C56" s="31"/>
      <c r="D56" s="31"/>
      <c r="E56" s="44"/>
      <c r="F56" s="31"/>
    </row>
    <row r="57" spans="1:6" x14ac:dyDescent="0.25">
      <c r="A57" s="19" t="s">
        <v>186</v>
      </c>
      <c r="B57" s="38" t="s">
        <v>61</v>
      </c>
      <c r="C57" s="18" t="s">
        <v>59</v>
      </c>
      <c r="D57" s="18">
        <v>1500</v>
      </c>
      <c r="E57" s="41"/>
      <c r="F57" s="16">
        <f>D57*E57</f>
        <v>0</v>
      </c>
    </row>
    <row r="58" spans="1:6" x14ac:dyDescent="0.25">
      <c r="A58" s="20" t="s">
        <v>124</v>
      </c>
      <c r="B58" s="2" t="s">
        <v>92</v>
      </c>
      <c r="C58" s="18" t="s">
        <v>58</v>
      </c>
      <c r="D58" s="18">
        <v>100</v>
      </c>
      <c r="E58" s="41"/>
      <c r="F58" s="16">
        <f t="shared" ref="F58:F73" si="2">D58*E58</f>
        <v>0</v>
      </c>
    </row>
    <row r="59" spans="1:6" x14ac:dyDescent="0.25">
      <c r="A59" s="19" t="s">
        <v>174</v>
      </c>
      <c r="B59" s="14" t="s">
        <v>35</v>
      </c>
      <c r="C59" s="14" t="s">
        <v>12</v>
      </c>
      <c r="D59" s="15">
        <v>1500</v>
      </c>
      <c r="E59" s="41"/>
      <c r="F59" s="16">
        <f t="shared" si="2"/>
        <v>0</v>
      </c>
    </row>
    <row r="60" spans="1:6" x14ac:dyDescent="0.25">
      <c r="A60" s="20" t="s">
        <v>125</v>
      </c>
      <c r="B60" s="38" t="s">
        <v>62</v>
      </c>
      <c r="C60" s="18" t="s">
        <v>59</v>
      </c>
      <c r="D60" s="18">
        <v>3000</v>
      </c>
      <c r="E60" s="41"/>
      <c r="F60" s="16">
        <f t="shared" si="2"/>
        <v>0</v>
      </c>
    </row>
    <row r="61" spans="1:6" x14ac:dyDescent="0.25">
      <c r="A61" s="20" t="s">
        <v>126</v>
      </c>
      <c r="B61" s="38" t="s">
        <v>63</v>
      </c>
      <c r="C61" s="18" t="s">
        <v>59</v>
      </c>
      <c r="D61" s="18">
        <v>150</v>
      </c>
      <c r="E61" s="41"/>
      <c r="F61" s="16">
        <f t="shared" si="2"/>
        <v>0</v>
      </c>
    </row>
    <row r="62" spans="1:6" x14ac:dyDescent="0.25">
      <c r="A62" s="20" t="s">
        <v>123</v>
      </c>
      <c r="B62" s="2" t="s">
        <v>185</v>
      </c>
      <c r="C62" s="18" t="s">
        <v>59</v>
      </c>
      <c r="D62" s="18">
        <v>1500</v>
      </c>
      <c r="E62" s="41"/>
      <c r="F62" s="16">
        <f t="shared" si="2"/>
        <v>0</v>
      </c>
    </row>
    <row r="63" spans="1:6" x14ac:dyDescent="0.25">
      <c r="A63" s="19" t="s">
        <v>175</v>
      </c>
      <c r="B63" s="14" t="s">
        <v>91</v>
      </c>
      <c r="C63" s="14" t="s">
        <v>7</v>
      </c>
      <c r="D63" s="15">
        <v>3000</v>
      </c>
      <c r="E63" s="41"/>
      <c r="F63" s="16">
        <f t="shared" si="2"/>
        <v>0</v>
      </c>
    </row>
    <row r="64" spans="1:6" ht="27.6" x14ac:dyDescent="0.25">
      <c r="A64" s="20" t="s">
        <v>127</v>
      </c>
      <c r="B64" s="38" t="s">
        <v>64</v>
      </c>
      <c r="C64" s="18" t="s">
        <v>59</v>
      </c>
      <c r="D64" s="18">
        <v>150</v>
      </c>
      <c r="E64" s="41"/>
      <c r="F64" s="16">
        <f t="shared" si="2"/>
        <v>0</v>
      </c>
    </row>
    <row r="65" spans="1:6" x14ac:dyDescent="0.25">
      <c r="A65" s="19" t="s">
        <v>122</v>
      </c>
      <c r="B65" s="14" t="s">
        <v>36</v>
      </c>
      <c r="C65" s="14" t="s">
        <v>7</v>
      </c>
      <c r="D65" s="15">
        <v>1500</v>
      </c>
      <c r="E65" s="41"/>
      <c r="F65" s="16">
        <f t="shared" si="2"/>
        <v>0</v>
      </c>
    </row>
    <row r="66" spans="1:6" x14ac:dyDescent="0.25">
      <c r="A66" s="19" t="s">
        <v>153</v>
      </c>
      <c r="B66" s="14" t="s">
        <v>37</v>
      </c>
      <c r="C66" s="14" t="s">
        <v>12</v>
      </c>
      <c r="D66" s="15">
        <v>1200</v>
      </c>
      <c r="E66" s="41"/>
      <c r="F66" s="16">
        <f t="shared" si="2"/>
        <v>0</v>
      </c>
    </row>
    <row r="67" spans="1:6" ht="27.6" x14ac:dyDescent="0.25">
      <c r="A67" s="20" t="s">
        <v>128</v>
      </c>
      <c r="B67" s="38" t="s">
        <v>65</v>
      </c>
      <c r="C67" s="18" t="s">
        <v>59</v>
      </c>
      <c r="D67" s="18">
        <v>150</v>
      </c>
      <c r="E67" s="41"/>
      <c r="F67" s="16">
        <f t="shared" si="2"/>
        <v>0</v>
      </c>
    </row>
    <row r="68" spans="1:6" x14ac:dyDescent="0.25">
      <c r="A68" s="20" t="s">
        <v>129</v>
      </c>
      <c r="B68" s="38" t="s">
        <v>66</v>
      </c>
      <c r="C68" s="18" t="s">
        <v>45</v>
      </c>
      <c r="D68" s="18">
        <v>4</v>
      </c>
      <c r="E68" s="41"/>
      <c r="F68" s="16">
        <f t="shared" si="2"/>
        <v>0</v>
      </c>
    </row>
    <row r="69" spans="1:6" x14ac:dyDescent="0.25">
      <c r="A69" s="20" t="s">
        <v>130</v>
      </c>
      <c r="B69" s="38" t="s">
        <v>67</v>
      </c>
      <c r="C69" s="18" t="s">
        <v>45</v>
      </c>
      <c r="D69" s="18">
        <v>5</v>
      </c>
      <c r="E69" s="41"/>
      <c r="F69" s="16">
        <f t="shared" si="2"/>
        <v>0</v>
      </c>
    </row>
    <row r="70" spans="1:6" x14ac:dyDescent="0.25">
      <c r="A70" s="20" t="s">
        <v>131</v>
      </c>
      <c r="B70" s="38" t="s">
        <v>68</v>
      </c>
      <c r="C70" s="18" t="s">
        <v>56</v>
      </c>
      <c r="D70" s="18">
        <v>70</v>
      </c>
      <c r="E70" s="41"/>
      <c r="F70" s="16">
        <f t="shared" si="2"/>
        <v>0</v>
      </c>
    </row>
    <row r="71" spans="1:6" x14ac:dyDescent="0.25">
      <c r="A71" s="20" t="s">
        <v>132</v>
      </c>
      <c r="B71" s="38" t="s">
        <v>69</v>
      </c>
      <c r="C71" s="18" t="s">
        <v>59</v>
      </c>
      <c r="D71" s="18">
        <v>30</v>
      </c>
      <c r="E71" s="41"/>
      <c r="F71" s="16">
        <f t="shared" si="2"/>
        <v>0</v>
      </c>
    </row>
    <row r="72" spans="1:6" x14ac:dyDescent="0.25">
      <c r="A72" s="20" t="s">
        <v>133</v>
      </c>
      <c r="B72" s="38" t="s">
        <v>70</v>
      </c>
      <c r="C72" s="18" t="s">
        <v>59</v>
      </c>
      <c r="D72" s="18">
        <v>2</v>
      </c>
      <c r="E72" s="41"/>
      <c r="F72" s="16">
        <f t="shared" si="2"/>
        <v>0</v>
      </c>
    </row>
    <row r="73" spans="1:6" x14ac:dyDescent="0.25">
      <c r="A73" s="20" t="s">
        <v>134</v>
      </c>
      <c r="B73" s="38" t="s">
        <v>71</v>
      </c>
      <c r="C73" s="18" t="s">
        <v>56</v>
      </c>
      <c r="D73" s="18">
        <v>85</v>
      </c>
      <c r="E73" s="41"/>
      <c r="F73" s="16">
        <f t="shared" si="2"/>
        <v>0</v>
      </c>
    </row>
    <row r="74" spans="1:6" ht="15.6" x14ac:dyDescent="0.3">
      <c r="A74" s="33" t="s">
        <v>154</v>
      </c>
      <c r="B74" s="39" t="s">
        <v>155</v>
      </c>
      <c r="C74" s="34"/>
      <c r="D74" s="34"/>
      <c r="E74" s="45"/>
      <c r="F74" s="34"/>
    </row>
    <row r="75" spans="1:6" ht="41.4" x14ac:dyDescent="0.25">
      <c r="A75" s="22" t="s">
        <v>135</v>
      </c>
      <c r="B75" s="22" t="s">
        <v>78</v>
      </c>
      <c r="C75" s="2" t="s">
        <v>25</v>
      </c>
      <c r="D75" s="2">
        <v>2</v>
      </c>
      <c r="E75" s="46"/>
      <c r="F75" s="21">
        <f t="shared" ref="F75:F87" si="3">D75*E75</f>
        <v>0</v>
      </c>
    </row>
    <row r="76" spans="1:6" x14ac:dyDescent="0.25">
      <c r="A76" s="22" t="s">
        <v>141</v>
      </c>
      <c r="B76" s="22" t="s">
        <v>89</v>
      </c>
      <c r="C76" s="2" t="s">
        <v>45</v>
      </c>
      <c r="D76" s="2">
        <v>2</v>
      </c>
      <c r="E76" s="46"/>
      <c r="F76" s="21">
        <f t="shared" si="3"/>
        <v>0</v>
      </c>
    </row>
    <row r="77" spans="1:6" x14ac:dyDescent="0.25">
      <c r="A77" s="22" t="s">
        <v>136</v>
      </c>
      <c r="B77" s="22" t="s">
        <v>86</v>
      </c>
      <c r="C77" s="2" t="s">
        <v>47</v>
      </c>
      <c r="D77" s="2">
        <v>33.5</v>
      </c>
      <c r="E77" s="46"/>
      <c r="F77" s="21">
        <f t="shared" si="3"/>
        <v>0</v>
      </c>
    </row>
    <row r="78" spans="1:6" ht="27.6" x14ac:dyDescent="0.25">
      <c r="A78" s="22" t="s">
        <v>137</v>
      </c>
      <c r="B78" s="22" t="s">
        <v>87</v>
      </c>
      <c r="C78" s="2" t="s">
        <v>47</v>
      </c>
      <c r="D78" s="2">
        <v>22</v>
      </c>
      <c r="E78" s="46"/>
      <c r="F78" s="21">
        <f t="shared" si="3"/>
        <v>0</v>
      </c>
    </row>
    <row r="79" spans="1:6" ht="27.6" x14ac:dyDescent="0.25">
      <c r="A79" s="22" t="s">
        <v>138</v>
      </c>
      <c r="B79" s="22" t="s">
        <v>79</v>
      </c>
      <c r="C79" s="2" t="s">
        <v>47</v>
      </c>
      <c r="D79" s="2">
        <v>22</v>
      </c>
      <c r="E79" s="46"/>
      <c r="F79" s="21">
        <f t="shared" si="3"/>
        <v>0</v>
      </c>
    </row>
    <row r="80" spans="1:6" ht="27.6" x14ac:dyDescent="0.25">
      <c r="A80" s="22" t="s">
        <v>142</v>
      </c>
      <c r="B80" s="22" t="s">
        <v>77</v>
      </c>
      <c r="C80" s="2" t="s">
        <v>45</v>
      </c>
      <c r="D80" s="2">
        <v>1</v>
      </c>
      <c r="E80" s="46"/>
      <c r="F80" s="21">
        <f t="shared" si="3"/>
        <v>0</v>
      </c>
    </row>
    <row r="81" spans="1:6" x14ac:dyDescent="0.25">
      <c r="A81" s="22" t="s">
        <v>143</v>
      </c>
      <c r="B81" s="22" t="s">
        <v>74</v>
      </c>
      <c r="C81" s="2" t="s">
        <v>25</v>
      </c>
      <c r="D81" s="2">
        <v>1</v>
      </c>
      <c r="E81" s="46"/>
      <c r="F81" s="21">
        <f t="shared" si="3"/>
        <v>0</v>
      </c>
    </row>
    <row r="82" spans="1:6" ht="27.6" x14ac:dyDescent="0.25">
      <c r="A82" s="3" t="s">
        <v>156</v>
      </c>
      <c r="B82" s="3" t="s">
        <v>90</v>
      </c>
      <c r="C82" s="3" t="s">
        <v>47</v>
      </c>
      <c r="D82" s="23">
        <v>178</v>
      </c>
      <c r="E82" s="46"/>
      <c r="F82" s="21">
        <f t="shared" si="3"/>
        <v>0</v>
      </c>
    </row>
    <row r="83" spans="1:6" x14ac:dyDescent="0.25">
      <c r="A83" s="3" t="s">
        <v>144</v>
      </c>
      <c r="B83" s="36" t="s">
        <v>89</v>
      </c>
      <c r="C83" s="3" t="s">
        <v>25</v>
      </c>
      <c r="D83" s="23">
        <v>3</v>
      </c>
      <c r="E83" s="46"/>
      <c r="F83" s="21">
        <f t="shared" si="3"/>
        <v>0</v>
      </c>
    </row>
    <row r="84" spans="1:6" ht="27.6" x14ac:dyDescent="0.25">
      <c r="A84" s="3" t="s">
        <v>145</v>
      </c>
      <c r="B84" s="3" t="s">
        <v>88</v>
      </c>
      <c r="C84" s="3" t="s">
        <v>25</v>
      </c>
      <c r="D84" s="23">
        <v>1</v>
      </c>
      <c r="E84" s="46"/>
      <c r="F84" s="21">
        <f t="shared" si="3"/>
        <v>0</v>
      </c>
    </row>
    <row r="85" spans="1:6" ht="27.6" x14ac:dyDescent="0.25">
      <c r="A85" s="3" t="s">
        <v>146</v>
      </c>
      <c r="B85" s="3" t="s">
        <v>77</v>
      </c>
      <c r="C85" s="3" t="s">
        <v>45</v>
      </c>
      <c r="D85" s="23">
        <v>1</v>
      </c>
      <c r="E85" s="46"/>
      <c r="F85" s="21">
        <f t="shared" si="3"/>
        <v>0</v>
      </c>
    </row>
    <row r="86" spans="1:6" ht="27.6" x14ac:dyDescent="0.25">
      <c r="A86" s="22" t="s">
        <v>139</v>
      </c>
      <c r="B86" s="22" t="s">
        <v>76</v>
      </c>
      <c r="C86" s="2" t="s">
        <v>47</v>
      </c>
      <c r="D86" s="2">
        <v>306</v>
      </c>
      <c r="E86" s="46"/>
      <c r="F86" s="21">
        <f t="shared" si="3"/>
        <v>0</v>
      </c>
    </row>
    <row r="87" spans="1:6" ht="27.6" x14ac:dyDescent="0.25">
      <c r="A87" s="22" t="s">
        <v>140</v>
      </c>
      <c r="B87" s="22" t="s">
        <v>88</v>
      </c>
      <c r="C87" s="2" t="s">
        <v>25</v>
      </c>
      <c r="D87" s="2">
        <v>1</v>
      </c>
      <c r="E87" s="46"/>
      <c r="F87" s="21">
        <f t="shared" si="3"/>
        <v>0</v>
      </c>
    </row>
    <row r="88" spans="1:6" x14ac:dyDescent="0.25">
      <c r="F88" s="4"/>
    </row>
    <row r="89" spans="1:6" x14ac:dyDescent="0.25">
      <c r="F89" s="4"/>
    </row>
    <row r="90" spans="1:6" x14ac:dyDescent="0.25">
      <c r="F90" s="4"/>
    </row>
    <row r="91" spans="1:6" ht="15.6" x14ac:dyDescent="0.25">
      <c r="E91" s="26" t="s">
        <v>72</v>
      </c>
      <c r="F91" s="5">
        <f>SUM(F4:F90)</f>
        <v>0</v>
      </c>
    </row>
    <row r="92" spans="1:6" ht="15.6" x14ac:dyDescent="0.25">
      <c r="E92" s="26" t="s">
        <v>94</v>
      </c>
      <c r="F92" s="5">
        <f>F91*0.17</f>
        <v>0</v>
      </c>
    </row>
    <row r="93" spans="1:6" ht="15.6" x14ac:dyDescent="0.25">
      <c r="E93" s="26" t="s">
        <v>73</v>
      </c>
      <c r="F93" s="27">
        <f>F91+F92</f>
        <v>0</v>
      </c>
    </row>
  </sheetData>
  <sheetProtection algorithmName="SHA-512" hashValue="+hTOi46dwuTaLTkEftwNAxE8+G5HDt46rD1FxEryA3lFj4ByOT0szqVQ2yZ+4BU0vY0Wkm2mYu08eVAHcOA79Q==" saltValue="+MWfIcXn0bBotJQR0gDOVw==" spinCount="100000" sheet="1" objects="1" scenarios="1" selectLockedCells="1"/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כתב כמויות אומדן</vt:lpstr>
      <vt:lpstr>כתב כמויות למילוי</vt:lpstr>
      <vt:lpstr>'כתב כמויות אומדן'!WPrint_Area_W</vt:lpstr>
      <vt:lpstr>'כתב כמויות למילוי'!WPrint_Area_W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Snait</dc:creator>
  <cp:lastModifiedBy>Shlomi Gantz</cp:lastModifiedBy>
  <cp:lastPrinted>2021-06-08T12:42:01Z</cp:lastPrinted>
  <dcterms:created xsi:type="dcterms:W3CDTF">2020-11-30T14:13:21Z</dcterms:created>
  <dcterms:modified xsi:type="dcterms:W3CDTF">2021-07-11T05:31:12Z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_WORKBOOK_UID">
    <vt:lpwstr>95dd8caefde34708b0abda5d4093a71e</vt:lpwstr>
  </property>
</Properties>
</file>